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LTIJjW4w+5wW3fwRv39ow4dN+f/bxhrTVtn7GzsJ1I2D6YrUevnU1KVyTvBvmN2gxoNC306Zym6QsIgW4HKv8A==" workbookSaltValue="C6QNTSUu7wQmV73JYeqqtA==" workbookSpinCount="100000" lockStructure="1"/>
  <bookViews>
    <workbookView xWindow="0" yWindow="0" windowWidth="20490" windowHeight="7395"/>
  </bookViews>
  <sheets>
    <sheet name="Matemáticas" sheetId="2" r:id="rId1"/>
    <sheet name="Lectura y Escritura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10" i="1"/>
  <c r="C12" i="1"/>
  <c r="D12" i="1"/>
  <c r="D10" i="1"/>
  <c r="D8" i="1"/>
  <c r="G28" i="1" l="1"/>
  <c r="E28" i="1"/>
  <c r="C28" i="1"/>
  <c r="E26" i="1"/>
  <c r="C26" i="1"/>
  <c r="C24" i="1"/>
  <c r="A35" i="1" s="1"/>
  <c r="C31" i="2"/>
  <c r="G29" i="2"/>
  <c r="C29" i="2"/>
  <c r="A38" i="2" s="1"/>
  <c r="I27" i="2"/>
  <c r="C27" i="2"/>
  <c r="C15" i="2"/>
  <c r="I13" i="2"/>
  <c r="G13" i="2"/>
  <c r="E13" i="2"/>
  <c r="C13" i="2"/>
  <c r="G11" i="2"/>
  <c r="E11" i="2"/>
  <c r="C11" i="2"/>
  <c r="C9" i="2"/>
  <c r="E12" i="1"/>
  <c r="E10" i="1"/>
  <c r="E8" i="1"/>
  <c r="D24" i="1"/>
  <c r="E24" i="1" s="1"/>
  <c r="H31" i="2"/>
  <c r="I31" i="2" s="1"/>
  <c r="F31" i="2"/>
  <c r="G31" i="2" s="1"/>
  <c r="D31" i="2"/>
  <c r="E31" i="2" s="1"/>
  <c r="H29" i="2"/>
  <c r="I29" i="2" s="1"/>
  <c r="F29" i="2"/>
  <c r="D29" i="2"/>
  <c r="E29" i="2" s="1"/>
  <c r="H27" i="2"/>
  <c r="F27" i="2"/>
  <c r="G27" i="2" s="1"/>
  <c r="D27" i="2"/>
  <c r="E27" i="2" s="1"/>
  <c r="H15" i="2"/>
  <c r="I15" i="2" s="1"/>
  <c r="F15" i="2"/>
  <c r="G15" i="2" s="1"/>
  <c r="D15" i="2"/>
  <c r="E15" i="2" s="1"/>
  <c r="H13" i="2"/>
  <c r="F13" i="2"/>
  <c r="D13" i="2"/>
  <c r="H11" i="2"/>
  <c r="I11" i="2" s="1"/>
  <c r="F11" i="2"/>
  <c r="D11" i="2"/>
  <c r="H9" i="2"/>
  <c r="I9" i="2" s="1"/>
  <c r="F9" i="2"/>
  <c r="G9" i="2" s="1"/>
  <c r="D9" i="2"/>
  <c r="E9" i="2" s="1"/>
  <c r="H28" i="1"/>
  <c r="I28" i="1" s="1"/>
  <c r="F28" i="1"/>
  <c r="D28" i="1"/>
  <c r="H26" i="1"/>
  <c r="I26" i="1" s="1"/>
  <c r="F26" i="1"/>
  <c r="G26" i="1" s="1"/>
  <c r="D26" i="1"/>
  <c r="H24" i="1"/>
  <c r="I24" i="1" s="1"/>
  <c r="F24" i="1"/>
  <c r="G24" i="1" s="1"/>
  <c r="H12" i="1"/>
  <c r="I12" i="1" s="1"/>
  <c r="F12" i="1"/>
  <c r="G12" i="1" s="1"/>
  <c r="H10" i="1"/>
  <c r="I10" i="1" s="1"/>
  <c r="F10" i="1"/>
  <c r="G10" i="1" s="1"/>
  <c r="H8" i="1"/>
  <c r="I8" i="1" s="1"/>
  <c r="F8" i="1"/>
  <c r="G8" i="1" s="1"/>
  <c r="G32" i="1" l="1"/>
  <c r="A22" i="2"/>
  <c r="I35" i="2"/>
  <c r="A19" i="1"/>
  <c r="I16" i="1"/>
  <c r="E16" i="1"/>
  <c r="I32" i="1"/>
  <c r="G35" i="2"/>
  <c r="I19" i="2"/>
  <c r="G19" i="2"/>
  <c r="E19" i="2"/>
  <c r="E35" i="2"/>
  <c r="C19" i="2"/>
  <c r="C35" i="2"/>
  <c r="G16" i="1"/>
  <c r="E32" i="1"/>
  <c r="C32" i="1"/>
  <c r="C16" i="1"/>
</calcChain>
</file>

<file path=xl/sharedStrings.xml><?xml version="1.0" encoding="utf-8"?>
<sst xmlns="http://schemas.openxmlformats.org/spreadsheetml/2006/main" count="90" uniqueCount="54">
  <si>
    <t>IMPRENTA</t>
  </si>
  <si>
    <t xml:space="preserve">SOLAMENTE DEBERÁ COMPLETAR LOS DATOS SOLICITADOS EN LOS RECUADROS DE COLOR VERDE </t>
  </si>
  <si>
    <t>ITEM 1</t>
  </si>
  <si>
    <t>Costo unitario    (8 días)</t>
  </si>
  <si>
    <t>Costo tiraje total (8 días)</t>
  </si>
  <si>
    <t>Costo unitario (30 días)</t>
  </si>
  <si>
    <t>Costo tiraje total (30 días)</t>
  </si>
  <si>
    <t>Costo unitario (60 días)</t>
  </si>
  <si>
    <t>Costo tiraje total (60 días)</t>
  </si>
  <si>
    <t>Costo unitario (120 días)</t>
  </si>
  <si>
    <t>Costo tiraje total (120 días)</t>
  </si>
  <si>
    <t>Libro de lectura y escritura para alumnos de 1°, 2° y 3° grado</t>
  </si>
  <si>
    <t>Sub ítem 1.1</t>
  </si>
  <si>
    <t>Primer grado</t>
  </si>
  <si>
    <t>Sub ítem 1.2</t>
  </si>
  <si>
    <t>Segundo grado</t>
  </si>
  <si>
    <t>Sub ítem 1.3</t>
  </si>
  <si>
    <t>Tercer grado</t>
  </si>
  <si>
    <t>Coloque en cada casilla de esta línea el porcentaje de incremento según plazo de pago</t>
  </si>
  <si>
    <t>Coloque en cada casilla de esta línea el porcentaje del descuento por imprimir todo el ítem 1</t>
  </si>
  <si>
    <t>COSTO POR ITEM 1 COMPLETO</t>
  </si>
  <si>
    <t>Monto a depositar Garantía de mantenimiento de oferta por ITEM 1</t>
  </si>
  <si>
    <t>ITEM 2</t>
  </si>
  <si>
    <t>Libro de lectura y escritura para alumnos de 4°, 5° y 6° grado</t>
  </si>
  <si>
    <t>Sub ítem 2.1</t>
  </si>
  <si>
    <t>Cuarto grado</t>
  </si>
  <si>
    <t>Sub ítem 2.2</t>
  </si>
  <si>
    <t>Quinto grado</t>
  </si>
  <si>
    <t>Sub ítem 2.3</t>
  </si>
  <si>
    <t>Sexto grado</t>
  </si>
  <si>
    <t>Coloque en cada casilla de esta línea el porcentaje del descuento por imprimir todo el ítem 2</t>
  </si>
  <si>
    <t>VIGENCIA DE OFERTA: 90 DÍAS - LOS PRECIOS INDICADOS SON EN PESOS URUGUAYOS</t>
  </si>
  <si>
    <t>ITEM 3</t>
  </si>
  <si>
    <t>Libro de matemática para alumnos de Nivel inicial, 1°, 2° y 3° grado</t>
  </si>
  <si>
    <t>Sub ítem 3.1</t>
  </si>
  <si>
    <t>Nivel inicial</t>
  </si>
  <si>
    <t>Sub ítem 3.2</t>
  </si>
  <si>
    <t>Sub ítem 3.3</t>
  </si>
  <si>
    <t>Coloque en cada casilla de esta línea el porcentaje del descuento por imprimir todo el ítem 3</t>
  </si>
  <si>
    <t>Monto a depositar Garantía de mantenimiento de oferta por ITEM 3</t>
  </si>
  <si>
    <t>ITEM 4</t>
  </si>
  <si>
    <t>Libro de matemática para alumnos de 4°, 5° y 6° grado</t>
  </si>
  <si>
    <t>Sub ítem 4.1</t>
  </si>
  <si>
    <t>Sub ítem 4.2</t>
  </si>
  <si>
    <t>Sub ítem 4.3</t>
  </si>
  <si>
    <t>Coloque en cada casilla de esta línea el porcentaje del descuento por imprimir todo el ítem 4</t>
  </si>
  <si>
    <t>Sub ítem 1.4</t>
  </si>
  <si>
    <t>COSTO POR ÍTEM 2 COMPLETO</t>
  </si>
  <si>
    <t>Monto a depositar Garantía de mantenimiento de oferta por ÍTEM 2</t>
  </si>
  <si>
    <t>Monto a depositar Garantía de mantenimiento de oferta por ÍTEM 4</t>
  </si>
  <si>
    <t>COSTO POR ÍTEM 4 COMPLETO</t>
  </si>
  <si>
    <t>LICITACIÓN PÚBLICA N° 01/23 - ANEXO 1</t>
  </si>
  <si>
    <t>Costo unitario         (8 días)</t>
  </si>
  <si>
    <t>COSTO POR ÍTEM 3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</si>
</sst>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U&quot;\ * #,##0.00_);_(&quot;$U&quot;\ * \(#,##0.00\);_(&quot;$U&quot;\ * &quot;-&quot;??_);_(@_)"/>
    <numFmt numFmtId="165" formatCode="_ [$$-2C0A]\ * #,##0.00_ ;_ [$$-2C0A]\ * \-#,##0.00_ ;_ [$$-2C0A]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9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165" fontId="0" fillId="4" borderId="18" xfId="0" applyNumberForma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165" fontId="0" fillId="2" borderId="6" xfId="0" applyNumberFormat="1" applyFill="1" applyBorder="1" applyAlignment="1" applyProtection="1"/>
    <xf numFmtId="164" fontId="0" fillId="0" borderId="0" xfId="0" applyNumberFormat="1" applyAlignment="1" applyProtection="1"/>
    <xf numFmtId="0" fontId="0" fillId="0" borderId="0" xfId="0" applyAlignment="1" applyProtection="1">
      <alignment horizontal="center" vertical="center"/>
    </xf>
    <xf numFmtId="165" fontId="0" fillId="0" borderId="20" xfId="0" applyNumberForma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 wrapText="1"/>
    </xf>
    <xf numFmtId="165" fontId="0" fillId="0" borderId="9" xfId="1" applyNumberFormat="1" applyFont="1" applyBorder="1" applyAlignment="1" applyProtection="1">
      <alignment horizontal="center" vertical="center"/>
    </xf>
    <xf numFmtId="165" fontId="0" fillId="0" borderId="5" xfId="1" applyNumberFormat="1" applyFont="1" applyBorder="1" applyAlignment="1" applyProtection="1">
      <alignment horizontal="center" vertical="center"/>
    </xf>
    <xf numFmtId="165" fontId="0" fillId="3" borderId="11" xfId="0" applyNumberFormat="1" applyFill="1" applyBorder="1" applyAlignment="1" applyProtection="1">
      <alignment horizontal="center" vertical="center"/>
    </xf>
    <xf numFmtId="165" fontId="0" fillId="3" borderId="12" xfId="0" applyNumberForma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/>
    </xf>
    <xf numFmtId="165" fontId="0" fillId="2" borderId="10" xfId="1" applyNumberFormat="1" applyFont="1" applyFill="1" applyBorder="1" applyAlignment="1" applyProtection="1">
      <alignment horizontal="center" vertical="center"/>
      <protection locked="0"/>
    </xf>
    <xf numFmtId="165" fontId="0" fillId="2" borderId="14" xfId="1" applyNumberFormat="1" applyFont="1" applyFill="1" applyBorder="1" applyAlignment="1" applyProtection="1">
      <alignment horizontal="center" vertical="center"/>
      <protection locked="0"/>
    </xf>
    <xf numFmtId="165" fontId="0" fillId="3" borderId="15" xfId="0" applyNumberFormat="1" applyFill="1" applyBorder="1" applyAlignment="1" applyProtection="1">
      <alignment horizontal="center" vertical="center"/>
    </xf>
    <xf numFmtId="165" fontId="0" fillId="0" borderId="13" xfId="1" applyNumberFormat="1" applyFon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4" borderId="16" xfId="0" applyFill="1" applyBorder="1" applyAlignment="1" applyProtection="1">
      <alignment horizontal="center" vertical="center" wrapText="1"/>
    </xf>
    <xf numFmtId="0" fontId="0" fillId="4" borderId="19" xfId="0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165" fontId="0" fillId="2" borderId="6" xfId="1" applyNumberFormat="1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4" borderId="17" xfId="0" applyFill="1" applyBorder="1" applyAlignment="1" applyProtection="1">
      <alignment horizontal="center" vertical="center" wrapText="1"/>
    </xf>
    <xf numFmtId="0" fontId="0" fillId="4" borderId="21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0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 wrapText="1"/>
    </xf>
    <xf numFmtId="0" fontId="0" fillId="0" borderId="17" xfId="0" applyBorder="1" applyAlignment="1" applyProtection="1">
      <alignment horizontal="center" wrapText="1"/>
    </xf>
    <xf numFmtId="0" fontId="0" fillId="4" borderId="16" xfId="0" applyFill="1" applyBorder="1" applyAlignment="1" applyProtection="1">
      <alignment horizontal="center" wrapText="1"/>
    </xf>
    <xf numFmtId="0" fontId="0" fillId="4" borderId="19" xfId="0" applyFill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789216</xdr:colOff>
      <xdr:row>0</xdr:row>
      <xdr:rowOff>13606</xdr:rowOff>
    </xdr:from>
    <xdr:to>
      <xdr:col>4</xdr:col>
      <xdr:colOff>1603479</xdr:colOff>
      <xdr:row>0</xdr:row>
      <xdr:rowOff>1469571</xdr:rowOff>
    </xdr:to>
    <xdr:pic>
      <xdr:nvPicPr>
        <xdr:cNvPr id="6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8787" y="13606"/>
          <a:ext cx="4107192" cy="1455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zoomScale="70" zoomScaleNormal="70" workbookViewId="0">
      <selection sqref="A1:I1"/>
    </sheetView>
  </sheetViews>
  <sheetFormatPr baseColWidth="10" defaultRowHeight="15" x14ac:dyDescent="0.25"/>
  <cols>
    <col min="1" max="1" width="54.42578125" style="2" bestFit="1" customWidth="1"/>
    <col min="2" max="9" width="24.7109375" style="2" customWidth="1"/>
    <col min="10" max="16384" width="11.42578125" style="2"/>
  </cols>
  <sheetData>
    <row r="1" spans="1:16" ht="156.75" customHeight="1" x14ac:dyDescent="0.25">
      <c r="A1" s="49"/>
      <c r="B1" s="49"/>
      <c r="C1" s="49"/>
      <c r="D1" s="49"/>
      <c r="E1" s="49"/>
      <c r="F1" s="49"/>
      <c r="G1" s="49"/>
      <c r="H1" s="49"/>
      <c r="I1" s="49"/>
    </row>
    <row r="2" spans="1:16" ht="33.75" x14ac:dyDescent="0.25">
      <c r="A2" s="44" t="s">
        <v>51</v>
      </c>
      <c r="B2" s="44"/>
      <c r="C2" s="44"/>
      <c r="D2" s="44"/>
      <c r="E2" s="44"/>
      <c r="F2" s="44"/>
      <c r="G2" s="44"/>
      <c r="H2" s="44"/>
      <c r="I2" s="44"/>
      <c r="J2" s="1"/>
      <c r="K2" s="1"/>
      <c r="L2" s="1"/>
      <c r="M2" s="1"/>
      <c r="N2" s="1"/>
      <c r="O2" s="1"/>
      <c r="P2" s="1"/>
    </row>
    <row r="3" spans="1:16" ht="21" x14ac:dyDescent="0.25">
      <c r="A3" s="3" t="s">
        <v>0</v>
      </c>
      <c r="B3" s="45"/>
      <c r="C3" s="46"/>
      <c r="D3" s="46"/>
      <c r="E3" s="46"/>
      <c r="F3" s="46"/>
      <c r="G3" s="46"/>
      <c r="H3" s="46"/>
      <c r="I3" s="46"/>
      <c r="J3" s="1"/>
      <c r="K3" s="1"/>
      <c r="L3" s="1"/>
      <c r="M3" s="1"/>
      <c r="N3" s="1"/>
      <c r="O3" s="1"/>
      <c r="P3" s="1"/>
    </row>
    <row r="4" spans="1:16" ht="21" x14ac:dyDescent="0.25">
      <c r="A4" s="3"/>
      <c r="B4" s="4"/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  <c r="P4" s="1"/>
    </row>
    <row r="5" spans="1:16" ht="21" x14ac:dyDescent="0.25">
      <c r="A5" s="47" t="s">
        <v>1</v>
      </c>
      <c r="B5" s="48"/>
      <c r="C5" s="48"/>
      <c r="D5" s="48"/>
      <c r="E5" s="48"/>
      <c r="F5" s="48"/>
      <c r="G5" s="48"/>
      <c r="H5" s="48"/>
      <c r="I5" s="48"/>
      <c r="J5" s="1"/>
      <c r="K5" s="1"/>
      <c r="L5" s="1"/>
      <c r="M5" s="1"/>
      <c r="N5" s="1"/>
      <c r="O5" s="1"/>
      <c r="P5" s="1"/>
    </row>
    <row r="6" spans="1:16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" customHeight="1" x14ac:dyDescent="0.25">
      <c r="A7" s="6" t="s">
        <v>2</v>
      </c>
      <c r="B7" s="40" t="s">
        <v>52</v>
      </c>
      <c r="C7" s="36" t="s">
        <v>4</v>
      </c>
      <c r="D7" s="38" t="s">
        <v>5</v>
      </c>
      <c r="E7" s="36" t="s">
        <v>6</v>
      </c>
      <c r="F7" s="38" t="s">
        <v>7</v>
      </c>
      <c r="G7" s="36" t="s">
        <v>8</v>
      </c>
      <c r="H7" s="38" t="s">
        <v>9</v>
      </c>
      <c r="I7" s="36" t="s">
        <v>10</v>
      </c>
      <c r="J7" s="1"/>
      <c r="K7" s="1"/>
      <c r="L7" s="1"/>
      <c r="M7" s="1"/>
      <c r="N7" s="1"/>
      <c r="O7" s="1"/>
      <c r="P7" s="1"/>
    </row>
    <row r="8" spans="1:16" ht="30" x14ac:dyDescent="0.25">
      <c r="A8" s="7" t="s">
        <v>33</v>
      </c>
      <c r="B8" s="41"/>
      <c r="C8" s="37"/>
      <c r="D8" s="39"/>
      <c r="E8" s="37"/>
      <c r="F8" s="39"/>
      <c r="G8" s="37"/>
      <c r="H8" s="39"/>
      <c r="I8" s="37"/>
      <c r="J8" s="1"/>
      <c r="K8" s="1"/>
      <c r="L8" s="1"/>
      <c r="M8" s="1"/>
      <c r="N8" s="1"/>
      <c r="O8" s="1"/>
      <c r="P8" s="1"/>
    </row>
    <row r="9" spans="1:16" x14ac:dyDescent="0.25">
      <c r="A9" s="8" t="s">
        <v>12</v>
      </c>
      <c r="B9" s="26"/>
      <c r="C9" s="23">
        <f>42500*B9</f>
        <v>0</v>
      </c>
      <c r="D9" s="21">
        <f>(B9*D17)+B9</f>
        <v>0</v>
      </c>
      <c r="E9" s="23">
        <f>42500*D9</f>
        <v>0</v>
      </c>
      <c r="F9" s="21">
        <f>(B9*F17)+B9</f>
        <v>0</v>
      </c>
      <c r="G9" s="23">
        <f>42500*F9</f>
        <v>0</v>
      </c>
      <c r="H9" s="21">
        <f>(B9*H17)+B9</f>
        <v>0</v>
      </c>
      <c r="I9" s="23">
        <f>42500*H9</f>
        <v>0</v>
      </c>
      <c r="J9" s="1"/>
      <c r="K9" s="1"/>
      <c r="L9" s="1"/>
      <c r="M9" s="1"/>
      <c r="N9" s="1"/>
      <c r="O9" s="1"/>
      <c r="P9" s="1"/>
    </row>
    <row r="10" spans="1:16" x14ac:dyDescent="0.25">
      <c r="A10" s="9" t="s">
        <v>35</v>
      </c>
      <c r="B10" s="35"/>
      <c r="C10" s="24"/>
      <c r="D10" s="22"/>
      <c r="E10" s="24"/>
      <c r="F10" s="22"/>
      <c r="G10" s="24"/>
      <c r="H10" s="22"/>
      <c r="I10" s="24"/>
      <c r="J10" s="1"/>
      <c r="K10" s="1"/>
      <c r="L10" s="1"/>
      <c r="M10" s="1"/>
      <c r="N10" s="1"/>
      <c r="O10" s="1"/>
      <c r="P10" s="1"/>
    </row>
    <row r="11" spans="1:16" x14ac:dyDescent="0.25">
      <c r="A11" s="8" t="s">
        <v>14</v>
      </c>
      <c r="B11" s="26"/>
      <c r="C11" s="23">
        <f>48000*B11</f>
        <v>0</v>
      </c>
      <c r="D11" s="21">
        <f>(B11*D17)+B11</f>
        <v>0</v>
      </c>
      <c r="E11" s="23">
        <f>48000*D11</f>
        <v>0</v>
      </c>
      <c r="F11" s="21">
        <f>(B11*F17)+B11</f>
        <v>0</v>
      </c>
      <c r="G11" s="23">
        <f>48000*F11</f>
        <v>0</v>
      </c>
      <c r="H11" s="21">
        <f>(B11*H17)+B11</f>
        <v>0</v>
      </c>
      <c r="I11" s="23">
        <f>48000*H11</f>
        <v>0</v>
      </c>
      <c r="J11" s="1"/>
      <c r="K11" s="1"/>
      <c r="L11" s="1"/>
      <c r="M11" s="1"/>
      <c r="N11" s="1"/>
      <c r="O11" s="1"/>
      <c r="P11" s="1"/>
    </row>
    <row r="12" spans="1:16" x14ac:dyDescent="0.25">
      <c r="A12" s="9" t="s">
        <v>13</v>
      </c>
      <c r="B12" s="35"/>
      <c r="C12" s="24"/>
      <c r="D12" s="22"/>
      <c r="E12" s="24"/>
      <c r="F12" s="22"/>
      <c r="G12" s="24"/>
      <c r="H12" s="22"/>
      <c r="I12" s="24"/>
      <c r="J12" s="1"/>
      <c r="K12" s="1"/>
      <c r="L12" s="1"/>
      <c r="M12" s="1"/>
      <c r="N12" s="1"/>
      <c r="O12" s="1"/>
      <c r="P12" s="1"/>
    </row>
    <row r="13" spans="1:16" x14ac:dyDescent="0.25">
      <c r="A13" s="8" t="s">
        <v>16</v>
      </c>
      <c r="B13" s="26"/>
      <c r="C13" s="23">
        <f>45650*B13</f>
        <v>0</v>
      </c>
      <c r="D13" s="21">
        <f>(B13*D17)+B13</f>
        <v>0</v>
      </c>
      <c r="E13" s="23">
        <f>45650*D13</f>
        <v>0</v>
      </c>
      <c r="F13" s="21">
        <f>(B13*F17)+B13</f>
        <v>0</v>
      </c>
      <c r="G13" s="23">
        <f>45650*F13</f>
        <v>0</v>
      </c>
      <c r="H13" s="21">
        <f>(B13*H17)+B13</f>
        <v>0</v>
      </c>
      <c r="I13" s="23">
        <f>45650*H13</f>
        <v>0</v>
      </c>
      <c r="J13" s="1"/>
      <c r="K13" s="1"/>
      <c r="L13" s="1"/>
      <c r="M13" s="1"/>
      <c r="N13" s="1"/>
      <c r="O13" s="1"/>
      <c r="P13" s="1"/>
    </row>
    <row r="14" spans="1:16" x14ac:dyDescent="0.25">
      <c r="A14" s="9" t="s">
        <v>15</v>
      </c>
      <c r="B14" s="35"/>
      <c r="C14" s="24"/>
      <c r="D14" s="22"/>
      <c r="E14" s="24"/>
      <c r="F14" s="22"/>
      <c r="G14" s="24"/>
      <c r="H14" s="22"/>
      <c r="I14" s="24"/>
      <c r="J14" s="1"/>
      <c r="K14" s="1"/>
      <c r="L14" s="1"/>
      <c r="M14" s="1"/>
      <c r="N14" s="1"/>
      <c r="O14" s="1"/>
      <c r="P14" s="1"/>
    </row>
    <row r="15" spans="1:16" x14ac:dyDescent="0.25">
      <c r="A15" s="8" t="s">
        <v>46</v>
      </c>
      <c r="B15" s="26"/>
      <c r="C15" s="23">
        <f>47600*B15</f>
        <v>0</v>
      </c>
      <c r="D15" s="21">
        <f>(B15*D17)+B15</f>
        <v>0</v>
      </c>
      <c r="E15" s="23">
        <f>47600*D15</f>
        <v>0</v>
      </c>
      <c r="F15" s="21">
        <f>(B15*F17)+B15</f>
        <v>0</v>
      </c>
      <c r="G15" s="23">
        <f>47600*F15</f>
        <v>0</v>
      </c>
      <c r="H15" s="21">
        <f>(B15*H17)+B15</f>
        <v>0</v>
      </c>
      <c r="I15" s="23">
        <f>47600*H15</f>
        <v>0</v>
      </c>
      <c r="J15" s="19"/>
      <c r="K15" s="1"/>
      <c r="L15" s="1"/>
      <c r="M15" s="1"/>
      <c r="N15" s="1"/>
      <c r="O15" s="1"/>
      <c r="P15" s="1"/>
    </row>
    <row r="16" spans="1:16" ht="15.75" thickBot="1" x14ac:dyDescent="0.3">
      <c r="A16" s="10" t="s">
        <v>17</v>
      </c>
      <c r="B16" s="27"/>
      <c r="C16" s="28"/>
      <c r="D16" s="29"/>
      <c r="E16" s="28"/>
      <c r="F16" s="29"/>
      <c r="G16" s="28"/>
      <c r="H16" s="29"/>
      <c r="I16" s="28"/>
      <c r="J16" s="1"/>
      <c r="K16" s="1"/>
      <c r="L16" s="1"/>
      <c r="M16" s="1"/>
      <c r="N16" s="1"/>
      <c r="O16" s="1"/>
      <c r="P16" s="1"/>
    </row>
    <row r="17" spans="1:16" ht="30" customHeight="1" thickBot="1" x14ac:dyDescent="0.3">
      <c r="A17" s="30" t="s">
        <v>18</v>
      </c>
      <c r="B17" s="30"/>
      <c r="C17" s="31"/>
      <c r="D17" s="11"/>
      <c r="E17" s="18"/>
      <c r="F17" s="11"/>
      <c r="G17" s="18"/>
      <c r="H17" s="11"/>
      <c r="I17" s="1"/>
      <c r="J17" s="1"/>
      <c r="K17" s="1"/>
      <c r="L17" s="1"/>
      <c r="M17" s="1"/>
      <c r="N17" s="1"/>
      <c r="O17" s="1"/>
      <c r="P17" s="1"/>
    </row>
    <row r="18" spans="1:16" ht="30" customHeight="1" thickBot="1" x14ac:dyDescent="0.3">
      <c r="A18" s="32" t="s">
        <v>19</v>
      </c>
      <c r="B18" s="42"/>
      <c r="C18" s="11"/>
      <c r="D18" s="12"/>
      <c r="E18" s="11"/>
      <c r="F18" s="12"/>
      <c r="G18" s="11"/>
      <c r="H18" s="12"/>
      <c r="I18" s="11"/>
      <c r="J18" s="1"/>
      <c r="K18" s="1"/>
      <c r="L18" s="1"/>
      <c r="M18" s="1"/>
      <c r="N18" s="1"/>
      <c r="O18" s="1"/>
      <c r="P18" s="1"/>
    </row>
    <row r="19" spans="1:16" ht="15.75" thickBot="1" x14ac:dyDescent="0.3">
      <c r="A19" s="33" t="s">
        <v>20</v>
      </c>
      <c r="B19" s="43"/>
      <c r="C19" s="13">
        <f>SUM(C9:C16)-(SUM(C9:C16)*C18)</f>
        <v>0</v>
      </c>
      <c r="D19" s="1"/>
      <c r="E19" s="13">
        <f>SUM(E9:E16)-(SUM(E9:E16)*E18)</f>
        <v>0</v>
      </c>
      <c r="F19" s="1"/>
      <c r="G19" s="13">
        <f>SUM(G9:G16)-(SUM(G9:G16)*G18)</f>
        <v>0</v>
      </c>
      <c r="H19" s="1"/>
      <c r="I19" s="13">
        <f>SUM(I9:I16)-(SUM(I9:I16)*I18)</f>
        <v>0</v>
      </c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30" x14ac:dyDescent="0.25">
      <c r="A21" s="14" t="s">
        <v>21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6">
        <f>SUM(C9:C16)*1%</f>
        <v>0</v>
      </c>
      <c r="B22" s="17"/>
      <c r="C22" s="1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5.75" thickBo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5" customHeight="1" x14ac:dyDescent="0.25">
      <c r="A25" s="6" t="s">
        <v>22</v>
      </c>
      <c r="B25" s="40" t="s">
        <v>52</v>
      </c>
      <c r="C25" s="36" t="s">
        <v>4</v>
      </c>
      <c r="D25" s="38" t="s">
        <v>5</v>
      </c>
      <c r="E25" s="36" t="s">
        <v>6</v>
      </c>
      <c r="F25" s="38" t="s">
        <v>7</v>
      </c>
      <c r="G25" s="36" t="s">
        <v>8</v>
      </c>
      <c r="H25" s="38" t="s">
        <v>9</v>
      </c>
      <c r="I25" s="36" t="s">
        <v>10</v>
      </c>
      <c r="J25" s="1"/>
      <c r="K25" s="1"/>
      <c r="L25" s="1"/>
      <c r="M25" s="1"/>
      <c r="N25" s="1"/>
      <c r="O25" s="1"/>
      <c r="P25" s="1"/>
    </row>
    <row r="26" spans="1:16" ht="29.25" customHeight="1" x14ac:dyDescent="0.25">
      <c r="A26" s="20" t="s">
        <v>41</v>
      </c>
      <c r="B26" s="41"/>
      <c r="C26" s="37"/>
      <c r="D26" s="39"/>
      <c r="E26" s="37"/>
      <c r="F26" s="39"/>
      <c r="G26" s="37"/>
      <c r="H26" s="39"/>
      <c r="I26" s="37"/>
      <c r="J26" s="1"/>
      <c r="K26" s="1"/>
      <c r="L26" s="1"/>
      <c r="M26" s="1"/>
      <c r="N26" s="1"/>
      <c r="O26" s="1"/>
      <c r="P26" s="1"/>
    </row>
    <row r="27" spans="1:16" x14ac:dyDescent="0.25">
      <c r="A27" s="8" t="s">
        <v>24</v>
      </c>
      <c r="B27" s="26"/>
      <c r="C27" s="23">
        <f>46500*B27</f>
        <v>0</v>
      </c>
      <c r="D27" s="21">
        <f>(B27*D33)+B27</f>
        <v>0</v>
      </c>
      <c r="E27" s="23">
        <f>46500*D27</f>
        <v>0</v>
      </c>
      <c r="F27" s="21">
        <f>(B27*F33)+B27</f>
        <v>0</v>
      </c>
      <c r="G27" s="23">
        <f>46500*F27</f>
        <v>0</v>
      </c>
      <c r="H27" s="21">
        <f>(B27*H33)+B27</f>
        <v>0</v>
      </c>
      <c r="I27" s="23">
        <f>46500*H27</f>
        <v>0</v>
      </c>
      <c r="J27" s="1"/>
      <c r="K27" s="1"/>
      <c r="L27" s="1"/>
      <c r="M27" s="1"/>
      <c r="N27" s="1"/>
      <c r="O27" s="1"/>
      <c r="P27" s="1"/>
    </row>
    <row r="28" spans="1:16" x14ac:dyDescent="0.25">
      <c r="A28" s="9" t="s">
        <v>25</v>
      </c>
      <c r="B28" s="35"/>
      <c r="C28" s="24"/>
      <c r="D28" s="22"/>
      <c r="E28" s="24"/>
      <c r="F28" s="22"/>
      <c r="G28" s="24"/>
      <c r="H28" s="22"/>
      <c r="I28" s="24"/>
      <c r="J28" s="1"/>
      <c r="K28" s="1"/>
      <c r="L28" s="1"/>
      <c r="M28" s="1"/>
      <c r="N28" s="1"/>
      <c r="O28" s="1"/>
      <c r="P28" s="1"/>
    </row>
    <row r="29" spans="1:16" x14ac:dyDescent="0.25">
      <c r="A29" s="8" t="s">
        <v>26</v>
      </c>
      <c r="B29" s="26"/>
      <c r="C29" s="23">
        <f>44850*B29</f>
        <v>0</v>
      </c>
      <c r="D29" s="21">
        <f>(B29*D33)+B29</f>
        <v>0</v>
      </c>
      <c r="E29" s="23">
        <f>44850*D29</f>
        <v>0</v>
      </c>
      <c r="F29" s="21">
        <f>(B29*F33)+B29</f>
        <v>0</v>
      </c>
      <c r="G29" s="23">
        <f>44850*F29</f>
        <v>0</v>
      </c>
      <c r="H29" s="21">
        <f>(B29*H33)+B29</f>
        <v>0</v>
      </c>
      <c r="I29" s="23">
        <f>44850*H29</f>
        <v>0</v>
      </c>
      <c r="J29" s="1"/>
      <c r="K29" s="1"/>
      <c r="L29" s="1"/>
      <c r="M29" s="1"/>
      <c r="N29" s="1"/>
      <c r="O29" s="1"/>
      <c r="P29" s="1"/>
    </row>
    <row r="30" spans="1:16" x14ac:dyDescent="0.25">
      <c r="A30" s="9" t="s">
        <v>27</v>
      </c>
      <c r="B30" s="35"/>
      <c r="C30" s="24"/>
      <c r="D30" s="22"/>
      <c r="E30" s="24"/>
      <c r="F30" s="22"/>
      <c r="G30" s="24"/>
      <c r="H30" s="22"/>
      <c r="I30" s="24"/>
      <c r="J30" s="1"/>
      <c r="K30" s="1"/>
      <c r="L30" s="1"/>
      <c r="M30" s="1"/>
      <c r="N30" s="1"/>
      <c r="O30" s="1"/>
      <c r="P30" s="1"/>
    </row>
    <row r="31" spans="1:16" x14ac:dyDescent="0.25">
      <c r="A31" s="8" t="s">
        <v>28</v>
      </c>
      <c r="B31" s="26"/>
      <c r="C31" s="23">
        <f>44800*B31</f>
        <v>0</v>
      </c>
      <c r="D31" s="21">
        <f>(B31*D33)+B31</f>
        <v>0</v>
      </c>
      <c r="E31" s="23">
        <f>44800*D31</f>
        <v>0</v>
      </c>
      <c r="F31" s="21">
        <f>(B31*F33)+B31</f>
        <v>0</v>
      </c>
      <c r="G31" s="23">
        <f>44800*F31</f>
        <v>0</v>
      </c>
      <c r="H31" s="21">
        <f>(B31*H33)+B31</f>
        <v>0</v>
      </c>
      <c r="I31" s="23">
        <f>44800*H31</f>
        <v>0</v>
      </c>
      <c r="J31" s="1"/>
      <c r="K31" s="1"/>
      <c r="L31" s="1"/>
      <c r="M31" s="1"/>
      <c r="N31" s="1"/>
      <c r="O31" s="1"/>
      <c r="P31" s="1"/>
    </row>
    <row r="32" spans="1:16" ht="15.75" thickBot="1" x14ac:dyDescent="0.3">
      <c r="A32" s="10" t="s">
        <v>29</v>
      </c>
      <c r="B32" s="27"/>
      <c r="C32" s="28"/>
      <c r="D32" s="29"/>
      <c r="E32" s="28"/>
      <c r="F32" s="29"/>
      <c r="G32" s="28"/>
      <c r="H32" s="29"/>
      <c r="I32" s="28"/>
      <c r="J32" s="1"/>
      <c r="K32" s="1"/>
      <c r="L32" s="1"/>
      <c r="M32" s="1"/>
      <c r="N32" s="1"/>
      <c r="O32" s="1"/>
      <c r="P32" s="1"/>
    </row>
    <row r="33" spans="1:16" ht="30" customHeight="1" thickBot="1" x14ac:dyDescent="0.3">
      <c r="A33" s="30" t="s">
        <v>18</v>
      </c>
      <c r="B33" s="30"/>
      <c r="C33" s="31"/>
      <c r="D33" s="11"/>
      <c r="E33" s="18"/>
      <c r="F33" s="11"/>
      <c r="G33" s="18"/>
      <c r="H33" s="11"/>
      <c r="I33" s="12"/>
      <c r="J33" s="1"/>
      <c r="K33" s="1"/>
      <c r="L33" s="1"/>
      <c r="M33" s="1"/>
      <c r="N33" s="1"/>
      <c r="O33" s="1"/>
      <c r="P33" s="1"/>
    </row>
    <row r="34" spans="1:16" ht="30" customHeight="1" thickBot="1" x14ac:dyDescent="0.3">
      <c r="A34" s="32" t="s">
        <v>30</v>
      </c>
      <c r="B34" s="30"/>
      <c r="C34" s="11"/>
      <c r="D34" s="12"/>
      <c r="E34" s="11"/>
      <c r="F34" s="12"/>
      <c r="G34" s="11"/>
      <c r="H34" s="12"/>
      <c r="I34" s="11"/>
      <c r="J34" s="1"/>
      <c r="K34" s="1"/>
      <c r="L34" s="1"/>
      <c r="M34" s="1"/>
      <c r="N34" s="1"/>
      <c r="O34" s="1"/>
      <c r="P34" s="1"/>
    </row>
    <row r="35" spans="1:16" ht="15.75" thickBot="1" x14ac:dyDescent="0.3">
      <c r="A35" s="33" t="s">
        <v>47</v>
      </c>
      <c r="B35" s="34"/>
      <c r="C35" s="13">
        <f>SUM(C27:C32)-(SUM(C27:C32)*C34)</f>
        <v>0</v>
      </c>
      <c r="D35" s="1"/>
      <c r="E35" s="13">
        <f>SUM(E27:E32)-(SUM(E27:E32)*E34)</f>
        <v>0</v>
      </c>
      <c r="F35" s="1"/>
      <c r="G35" s="13">
        <f>SUM(G27:G32)-(SUM(G27:G32)*G34)</f>
        <v>0</v>
      </c>
      <c r="H35" s="1"/>
      <c r="I35" s="13">
        <f>SUM(I27:I32)-(SUM(I27:I32)*I34)</f>
        <v>0</v>
      </c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6" ht="30" x14ac:dyDescent="0.25">
      <c r="A37" s="14" t="s">
        <v>48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6" x14ac:dyDescent="0.25">
      <c r="A38" s="16">
        <f>SUM(C27:C32)*1%</f>
        <v>0</v>
      </c>
      <c r="B38" s="17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6" x14ac:dyDescent="0.25">
      <c r="A40" s="25" t="s">
        <v>31</v>
      </c>
      <c r="B40" s="25"/>
      <c r="C40" s="25"/>
      <c r="D40" s="25"/>
      <c r="E40" s="25"/>
      <c r="F40" s="25"/>
      <c r="G40" s="25"/>
      <c r="H40" s="25"/>
      <c r="I40" s="25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</sheetData>
  <sheetProtection selectLockedCells="1"/>
  <mergeCells count="83">
    <mergeCell ref="A1:I1"/>
    <mergeCell ref="A2:I2"/>
    <mergeCell ref="B3:I3"/>
    <mergeCell ref="A5:I5"/>
    <mergeCell ref="B7:B8"/>
    <mergeCell ref="C7:C8"/>
    <mergeCell ref="D7:D8"/>
    <mergeCell ref="E7:E8"/>
    <mergeCell ref="F7:F8"/>
    <mergeCell ref="G7:G8"/>
    <mergeCell ref="H7:H8"/>
    <mergeCell ref="I7:I8"/>
    <mergeCell ref="B9:B10"/>
    <mergeCell ref="C9:C10"/>
    <mergeCell ref="D9:D10"/>
    <mergeCell ref="E9:E10"/>
    <mergeCell ref="F9:F10"/>
    <mergeCell ref="G9:G10"/>
    <mergeCell ref="H9:H10"/>
    <mergeCell ref="I9:I10"/>
    <mergeCell ref="H11:H12"/>
    <mergeCell ref="I11:I12"/>
    <mergeCell ref="G13:G14"/>
    <mergeCell ref="H13:H14"/>
    <mergeCell ref="I13:I14"/>
    <mergeCell ref="B11:B12"/>
    <mergeCell ref="C11:C12"/>
    <mergeCell ref="D11:D12"/>
    <mergeCell ref="E11:E12"/>
    <mergeCell ref="F11:F12"/>
    <mergeCell ref="G11:G12"/>
    <mergeCell ref="B13:B14"/>
    <mergeCell ref="C13:C14"/>
    <mergeCell ref="D13:D14"/>
    <mergeCell ref="E13:E14"/>
    <mergeCell ref="F13:F14"/>
    <mergeCell ref="H15:H16"/>
    <mergeCell ref="I15:I16"/>
    <mergeCell ref="A17:C17"/>
    <mergeCell ref="A18:B18"/>
    <mergeCell ref="A19:B19"/>
    <mergeCell ref="B15:B16"/>
    <mergeCell ref="C15:C16"/>
    <mergeCell ref="D15:D16"/>
    <mergeCell ref="E15:E16"/>
    <mergeCell ref="F15:F16"/>
    <mergeCell ref="G15:G16"/>
    <mergeCell ref="H25:H26"/>
    <mergeCell ref="I25:I26"/>
    <mergeCell ref="B27:B28"/>
    <mergeCell ref="C27:C28"/>
    <mergeCell ref="D27:D28"/>
    <mergeCell ref="E27:E28"/>
    <mergeCell ref="F27:F28"/>
    <mergeCell ref="G27:G28"/>
    <mergeCell ref="H27:H28"/>
    <mergeCell ref="B25:B26"/>
    <mergeCell ref="C25:C26"/>
    <mergeCell ref="D25:D26"/>
    <mergeCell ref="E25:E26"/>
    <mergeCell ref="F25:F26"/>
    <mergeCell ref="I27:I28"/>
    <mergeCell ref="D29:D30"/>
    <mergeCell ref="E29:E30"/>
    <mergeCell ref="F29:F30"/>
    <mergeCell ref="G25:G26"/>
    <mergeCell ref="G29:G30"/>
    <mergeCell ref="H29:H30"/>
    <mergeCell ref="I29:I30"/>
    <mergeCell ref="A40:I40"/>
    <mergeCell ref="B31:B32"/>
    <mergeCell ref="C31:C32"/>
    <mergeCell ref="D31:D32"/>
    <mergeCell ref="E31:E32"/>
    <mergeCell ref="F31:F32"/>
    <mergeCell ref="G31:G32"/>
    <mergeCell ref="H31:H32"/>
    <mergeCell ref="I31:I32"/>
    <mergeCell ref="A33:C33"/>
    <mergeCell ref="A34:B34"/>
    <mergeCell ref="A35:B35"/>
    <mergeCell ref="B29:B30"/>
    <mergeCell ref="C29:C30"/>
  </mergeCells>
  <pageMargins left="0.7" right="0.7" top="0.75" bottom="0.75" header="0.3" footer="0.3"/>
  <ignoredErrors>
    <ignoredError sqref="D9:D16 F9:F16 H9:H16 D27:D32 F27:F32 H27:H32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zoomScale="80" zoomScaleNormal="80" workbookViewId="0">
      <selection activeCell="B8" sqref="B8:B9"/>
    </sheetView>
  </sheetViews>
  <sheetFormatPr baseColWidth="10" defaultRowHeight="15" x14ac:dyDescent="0.25"/>
  <cols>
    <col min="1" max="1" width="37.7109375" style="2" customWidth="1"/>
    <col min="2" max="9" width="20" style="2" customWidth="1"/>
    <col min="10" max="16384" width="11.42578125" style="2"/>
  </cols>
  <sheetData>
    <row r="1" spans="1:16" ht="33.75" x14ac:dyDescent="0.25">
      <c r="A1" s="44" t="s">
        <v>51</v>
      </c>
      <c r="B1" s="44"/>
      <c r="C1" s="44"/>
      <c r="D1" s="44"/>
      <c r="E1" s="44"/>
      <c r="F1" s="44"/>
      <c r="G1" s="44"/>
      <c r="H1" s="44"/>
      <c r="I1" s="44"/>
      <c r="J1" s="1"/>
      <c r="K1" s="1"/>
      <c r="L1" s="1"/>
      <c r="M1" s="1"/>
      <c r="N1" s="1"/>
      <c r="O1" s="1"/>
      <c r="P1" s="1"/>
    </row>
    <row r="2" spans="1:16" ht="21" x14ac:dyDescent="0.25">
      <c r="A2" s="3" t="s">
        <v>0</v>
      </c>
      <c r="B2" s="45"/>
      <c r="C2" s="46"/>
      <c r="D2" s="46"/>
      <c r="E2" s="46"/>
      <c r="F2" s="46"/>
      <c r="G2" s="46"/>
      <c r="H2" s="46"/>
      <c r="I2" s="46"/>
      <c r="J2" s="1"/>
      <c r="K2" s="1"/>
      <c r="L2" s="1"/>
      <c r="M2" s="1"/>
      <c r="N2" s="1"/>
      <c r="O2" s="1"/>
      <c r="P2" s="1"/>
    </row>
    <row r="3" spans="1:16" ht="21" x14ac:dyDescent="0.25">
      <c r="A3" s="3"/>
      <c r="B3" s="4"/>
      <c r="C3" s="5"/>
      <c r="D3" s="5"/>
      <c r="E3" s="5"/>
      <c r="F3" s="5"/>
      <c r="G3" s="5"/>
      <c r="H3" s="5"/>
      <c r="I3" s="5"/>
      <c r="J3" s="1"/>
      <c r="K3" s="1"/>
      <c r="L3" s="1"/>
      <c r="M3" s="1"/>
      <c r="N3" s="1"/>
      <c r="O3" s="1"/>
      <c r="P3" s="1"/>
    </row>
    <row r="4" spans="1:16" ht="21" x14ac:dyDescent="0.25">
      <c r="A4" s="47" t="s">
        <v>1</v>
      </c>
      <c r="B4" s="48"/>
      <c r="C4" s="48"/>
      <c r="D4" s="48"/>
      <c r="E4" s="48"/>
      <c r="F4" s="48"/>
      <c r="G4" s="48"/>
      <c r="H4" s="48"/>
      <c r="I4" s="48"/>
      <c r="J4" s="1"/>
      <c r="K4" s="1"/>
      <c r="L4" s="1"/>
      <c r="M4" s="1"/>
      <c r="N4" s="1"/>
      <c r="O4" s="1"/>
      <c r="P4" s="1"/>
    </row>
    <row r="5" spans="1:16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" customHeight="1" x14ac:dyDescent="0.25">
      <c r="A6" s="6" t="s">
        <v>32</v>
      </c>
      <c r="B6" s="40" t="s">
        <v>3</v>
      </c>
      <c r="C6" s="36" t="s">
        <v>4</v>
      </c>
      <c r="D6" s="38" t="s">
        <v>5</v>
      </c>
      <c r="E6" s="36" t="s">
        <v>6</v>
      </c>
      <c r="F6" s="38" t="s">
        <v>7</v>
      </c>
      <c r="G6" s="36" t="s">
        <v>8</v>
      </c>
      <c r="H6" s="38" t="s">
        <v>9</v>
      </c>
      <c r="I6" s="36" t="s">
        <v>10</v>
      </c>
      <c r="J6" s="1"/>
      <c r="K6" s="1"/>
      <c r="L6" s="1"/>
      <c r="M6" s="1"/>
      <c r="N6" s="1"/>
      <c r="O6" s="1"/>
      <c r="P6" s="1"/>
    </row>
    <row r="7" spans="1:16" ht="30" x14ac:dyDescent="0.25">
      <c r="A7" s="7" t="s">
        <v>11</v>
      </c>
      <c r="B7" s="41"/>
      <c r="C7" s="37"/>
      <c r="D7" s="39"/>
      <c r="E7" s="37"/>
      <c r="F7" s="39"/>
      <c r="G7" s="37"/>
      <c r="H7" s="39"/>
      <c r="I7" s="37"/>
      <c r="J7" s="1"/>
      <c r="K7" s="1"/>
      <c r="L7" s="1"/>
      <c r="M7" s="1"/>
      <c r="N7" s="1"/>
      <c r="O7" s="1"/>
      <c r="P7" s="1"/>
    </row>
    <row r="8" spans="1:16" x14ac:dyDescent="0.25">
      <c r="A8" s="8" t="s">
        <v>34</v>
      </c>
      <c r="B8" s="26"/>
      <c r="C8" s="23">
        <f>48000*B8</f>
        <v>0</v>
      </c>
      <c r="D8" s="21">
        <f>(B8*D14)+B8</f>
        <v>0</v>
      </c>
      <c r="E8" s="23">
        <f>48000*D8</f>
        <v>0</v>
      </c>
      <c r="F8" s="21">
        <f>(B8*F14)+B8</f>
        <v>0</v>
      </c>
      <c r="G8" s="23">
        <f>48000*F8</f>
        <v>0</v>
      </c>
      <c r="H8" s="21">
        <f>(B8*H14)+B8</f>
        <v>0</v>
      </c>
      <c r="I8" s="23">
        <f>48000*H8</f>
        <v>0</v>
      </c>
      <c r="J8" s="1"/>
      <c r="K8" s="1"/>
      <c r="L8" s="1"/>
      <c r="M8" s="1"/>
      <c r="N8" s="1"/>
      <c r="O8" s="1"/>
      <c r="P8" s="1"/>
    </row>
    <row r="9" spans="1:16" x14ac:dyDescent="0.25">
      <c r="A9" s="9" t="s">
        <v>13</v>
      </c>
      <c r="B9" s="35"/>
      <c r="C9" s="24"/>
      <c r="D9" s="22"/>
      <c r="E9" s="24"/>
      <c r="F9" s="22"/>
      <c r="G9" s="24"/>
      <c r="H9" s="22"/>
      <c r="I9" s="24"/>
      <c r="J9" s="1"/>
      <c r="K9" s="1"/>
      <c r="L9" s="1"/>
      <c r="M9" s="1"/>
      <c r="N9" s="1"/>
      <c r="O9" s="1"/>
      <c r="P9" s="1"/>
    </row>
    <row r="10" spans="1:16" x14ac:dyDescent="0.25">
      <c r="A10" s="8" t="s">
        <v>36</v>
      </c>
      <c r="B10" s="26"/>
      <c r="C10" s="23">
        <f>45650*B10</f>
        <v>0</v>
      </c>
      <c r="D10" s="21">
        <f>(B10*D14)+B10</f>
        <v>0</v>
      </c>
      <c r="E10" s="23">
        <f>45650*D10</f>
        <v>0</v>
      </c>
      <c r="F10" s="21">
        <f>(B10*F14)+B10</f>
        <v>0</v>
      </c>
      <c r="G10" s="23">
        <f>45650*F10</f>
        <v>0</v>
      </c>
      <c r="H10" s="21">
        <f>(B10*H14)+B10</f>
        <v>0</v>
      </c>
      <c r="I10" s="23">
        <f>45650*H10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9" t="s">
        <v>15</v>
      </c>
      <c r="B11" s="35"/>
      <c r="C11" s="24"/>
      <c r="D11" s="22"/>
      <c r="E11" s="24"/>
      <c r="F11" s="22"/>
      <c r="G11" s="24"/>
      <c r="H11" s="22"/>
      <c r="I11" s="24"/>
      <c r="J11" s="1"/>
      <c r="K11" s="1"/>
      <c r="L11" s="1"/>
      <c r="M11" s="1"/>
      <c r="N11" s="1"/>
      <c r="O11" s="1"/>
      <c r="P11" s="1"/>
    </row>
    <row r="12" spans="1:16" x14ac:dyDescent="0.25">
      <c r="A12" s="8" t="s">
        <v>37</v>
      </c>
      <c r="B12" s="26"/>
      <c r="C12" s="23">
        <f>47600*B12</f>
        <v>0</v>
      </c>
      <c r="D12" s="21">
        <f>(B12*D14)+B12</f>
        <v>0</v>
      </c>
      <c r="E12" s="23">
        <f>47600*D12</f>
        <v>0</v>
      </c>
      <c r="F12" s="21">
        <f>(B12*F14)+B12</f>
        <v>0</v>
      </c>
      <c r="G12" s="23">
        <f>47600*F12</f>
        <v>0</v>
      </c>
      <c r="H12" s="21">
        <f>(B12*H14)+B12</f>
        <v>0</v>
      </c>
      <c r="I12" s="23">
        <f>47600*H12</f>
        <v>0</v>
      </c>
      <c r="J12" s="1"/>
      <c r="K12" s="1"/>
      <c r="L12" s="1"/>
      <c r="M12" s="1"/>
      <c r="N12" s="1"/>
      <c r="O12" s="1"/>
      <c r="P12" s="1"/>
    </row>
    <row r="13" spans="1:16" ht="15.75" thickBot="1" x14ac:dyDescent="0.3">
      <c r="A13" s="10" t="s">
        <v>17</v>
      </c>
      <c r="B13" s="27"/>
      <c r="C13" s="28"/>
      <c r="D13" s="22"/>
      <c r="E13" s="28"/>
      <c r="F13" s="29"/>
      <c r="G13" s="28"/>
      <c r="H13" s="29"/>
      <c r="I13" s="28"/>
      <c r="J13" s="1"/>
      <c r="K13" s="1"/>
      <c r="L13" s="1"/>
      <c r="M13" s="1"/>
      <c r="N13" s="1"/>
      <c r="O13" s="1"/>
      <c r="P13" s="1"/>
    </row>
    <row r="14" spans="1:16" ht="30" customHeight="1" thickBot="1" x14ac:dyDescent="0.3">
      <c r="A14" s="50" t="s">
        <v>18</v>
      </c>
      <c r="B14" s="50"/>
      <c r="C14" s="51"/>
      <c r="D14" s="11"/>
      <c r="E14" s="18"/>
      <c r="F14" s="11"/>
      <c r="G14" s="18"/>
      <c r="H14" s="11"/>
      <c r="I14" s="1"/>
      <c r="J14" s="1"/>
      <c r="K14" s="1"/>
      <c r="L14" s="1"/>
      <c r="M14" s="1"/>
      <c r="N14" s="1"/>
      <c r="O14" s="1"/>
      <c r="P14" s="1"/>
    </row>
    <row r="15" spans="1:16" ht="30" customHeight="1" thickBot="1" x14ac:dyDescent="0.3">
      <c r="A15" s="52" t="s">
        <v>38</v>
      </c>
      <c r="B15" s="50"/>
      <c r="C15" s="11"/>
      <c r="D15" s="12"/>
      <c r="E15" s="11"/>
      <c r="F15" s="12"/>
      <c r="G15" s="11"/>
      <c r="H15" s="12"/>
      <c r="I15" s="11"/>
      <c r="J15" s="1"/>
      <c r="K15" s="1"/>
      <c r="L15" s="1"/>
      <c r="M15" s="1"/>
      <c r="N15" s="1"/>
      <c r="O15" s="1"/>
      <c r="P15" s="1"/>
    </row>
    <row r="16" spans="1:16" ht="21" customHeight="1" thickBot="1" x14ac:dyDescent="0.3">
      <c r="A16" s="53" t="s">
        <v>53</v>
      </c>
      <c r="B16" s="54"/>
      <c r="C16" s="13">
        <f>SUM(C8:C13)-(SUM(C8:C13)*C15)</f>
        <v>0</v>
      </c>
      <c r="D16" s="1"/>
      <c r="E16" s="13">
        <f>SUM(E8:E13)-(SUM(E8:E13)*E15)</f>
        <v>0</v>
      </c>
      <c r="F16" s="1"/>
      <c r="G16" s="13">
        <f>SUM(G8:G13)-(SUM(G8:G13)*G15)</f>
        <v>0</v>
      </c>
      <c r="H16" s="1"/>
      <c r="I16" s="13">
        <f>SUM(I8:I13)-(SUM(I8:I13)*I15)</f>
        <v>0</v>
      </c>
      <c r="J16" s="1"/>
      <c r="K16" s="1"/>
      <c r="L16" s="1"/>
      <c r="M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30" x14ac:dyDescent="0.25">
      <c r="A18" s="14" t="s">
        <v>39</v>
      </c>
      <c r="B18" s="15"/>
      <c r="C18" s="15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6">
        <f>SUM(C8:C13)*1%</f>
        <v>0</v>
      </c>
      <c r="B19" s="17"/>
      <c r="C19" s="17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5.75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" customHeight="1" x14ac:dyDescent="0.25">
      <c r="A22" s="6" t="s">
        <v>40</v>
      </c>
      <c r="B22" s="40" t="s">
        <v>3</v>
      </c>
      <c r="C22" s="36" t="s">
        <v>4</v>
      </c>
      <c r="D22" s="38" t="s">
        <v>5</v>
      </c>
      <c r="E22" s="36" t="s">
        <v>6</v>
      </c>
      <c r="F22" s="38" t="s">
        <v>7</v>
      </c>
      <c r="G22" s="36" t="s">
        <v>8</v>
      </c>
      <c r="H22" s="38" t="s">
        <v>9</v>
      </c>
      <c r="I22" s="36" t="s">
        <v>10</v>
      </c>
      <c r="J22" s="1"/>
      <c r="K22" s="1"/>
      <c r="L22" s="1"/>
      <c r="M22" s="1"/>
      <c r="N22" s="1"/>
      <c r="O22" s="1"/>
      <c r="P22" s="1"/>
    </row>
    <row r="23" spans="1:16" ht="30" x14ac:dyDescent="0.25">
      <c r="A23" s="7" t="s">
        <v>23</v>
      </c>
      <c r="B23" s="41"/>
      <c r="C23" s="37"/>
      <c r="D23" s="39"/>
      <c r="E23" s="37"/>
      <c r="F23" s="39"/>
      <c r="G23" s="37"/>
      <c r="H23" s="39"/>
      <c r="I23" s="37"/>
      <c r="J23" s="1"/>
      <c r="K23" s="1"/>
      <c r="L23" s="1"/>
      <c r="M23" s="1"/>
      <c r="N23" s="1"/>
      <c r="O23" s="1"/>
      <c r="P23" s="1"/>
    </row>
    <row r="24" spans="1:16" x14ac:dyDescent="0.25">
      <c r="A24" s="8" t="s">
        <v>42</v>
      </c>
      <c r="B24" s="26"/>
      <c r="C24" s="23">
        <f>46500*B24</f>
        <v>0</v>
      </c>
      <c r="D24" s="21">
        <f>(B24*D30)+B24</f>
        <v>0</v>
      </c>
      <c r="E24" s="23">
        <f>46500*D24</f>
        <v>0</v>
      </c>
      <c r="F24" s="21">
        <f>(B24*F30)+B24</f>
        <v>0</v>
      </c>
      <c r="G24" s="23">
        <f>46500*F24</f>
        <v>0</v>
      </c>
      <c r="H24" s="21">
        <f>(B24*H30)+B24</f>
        <v>0</v>
      </c>
      <c r="I24" s="23">
        <f>46500*H24</f>
        <v>0</v>
      </c>
      <c r="J24" s="1"/>
      <c r="K24" s="1"/>
      <c r="L24" s="1"/>
      <c r="M24" s="1"/>
      <c r="N24" s="1"/>
      <c r="O24" s="1"/>
      <c r="P24" s="1"/>
    </row>
    <row r="25" spans="1:16" x14ac:dyDescent="0.25">
      <c r="A25" s="9" t="s">
        <v>25</v>
      </c>
      <c r="B25" s="35"/>
      <c r="C25" s="24"/>
      <c r="D25" s="22"/>
      <c r="E25" s="24"/>
      <c r="F25" s="22"/>
      <c r="G25" s="24"/>
      <c r="H25" s="22"/>
      <c r="I25" s="24"/>
      <c r="J25" s="1"/>
      <c r="K25" s="1"/>
      <c r="L25" s="1"/>
      <c r="M25" s="1"/>
      <c r="N25" s="1"/>
      <c r="O25" s="1"/>
      <c r="P25" s="1"/>
    </row>
    <row r="26" spans="1:16" x14ac:dyDescent="0.25">
      <c r="A26" s="8" t="s">
        <v>43</v>
      </c>
      <c r="B26" s="26"/>
      <c r="C26" s="23">
        <f>44850*B26</f>
        <v>0</v>
      </c>
      <c r="D26" s="21">
        <f>(B26*D30)+B26</f>
        <v>0</v>
      </c>
      <c r="E26" s="23">
        <f>44850*D26</f>
        <v>0</v>
      </c>
      <c r="F26" s="21">
        <f>(B26*F30)+B26</f>
        <v>0</v>
      </c>
      <c r="G26" s="23">
        <f>44850*F26</f>
        <v>0</v>
      </c>
      <c r="H26" s="21">
        <f>(B26*H30)+B26</f>
        <v>0</v>
      </c>
      <c r="I26" s="23">
        <f>44850*H26</f>
        <v>0</v>
      </c>
      <c r="J26" s="1"/>
      <c r="K26" s="1"/>
      <c r="L26" s="1"/>
      <c r="M26" s="1"/>
      <c r="N26" s="1"/>
      <c r="O26" s="1"/>
      <c r="P26" s="1"/>
    </row>
    <row r="27" spans="1:16" x14ac:dyDescent="0.25">
      <c r="A27" s="9" t="s">
        <v>27</v>
      </c>
      <c r="B27" s="35"/>
      <c r="C27" s="24"/>
      <c r="D27" s="22"/>
      <c r="E27" s="24"/>
      <c r="F27" s="22"/>
      <c r="G27" s="24"/>
      <c r="H27" s="22"/>
      <c r="I27" s="24"/>
      <c r="J27" s="1"/>
      <c r="K27" s="1"/>
      <c r="L27" s="1"/>
      <c r="M27" s="1"/>
      <c r="N27" s="1"/>
      <c r="O27" s="1"/>
      <c r="P27" s="1"/>
    </row>
    <row r="28" spans="1:16" x14ac:dyDescent="0.25">
      <c r="A28" s="8" t="s">
        <v>44</v>
      </c>
      <c r="B28" s="26"/>
      <c r="C28" s="23">
        <f>44800*B28</f>
        <v>0</v>
      </c>
      <c r="D28" s="21">
        <f>(B28*D30)+B28</f>
        <v>0</v>
      </c>
      <c r="E28" s="23">
        <f>44800*D28</f>
        <v>0</v>
      </c>
      <c r="F28" s="21">
        <f>(B28*F30)+B28</f>
        <v>0</v>
      </c>
      <c r="G28" s="23">
        <f>44800*F28</f>
        <v>0</v>
      </c>
      <c r="H28" s="21">
        <f>(B28*H30)+B28</f>
        <v>0</v>
      </c>
      <c r="I28" s="23">
        <f>44800*H28</f>
        <v>0</v>
      </c>
      <c r="J28" s="1"/>
      <c r="K28" s="1"/>
      <c r="L28" s="1"/>
      <c r="M28" s="1"/>
      <c r="N28" s="1"/>
      <c r="O28" s="1"/>
      <c r="P28" s="1"/>
    </row>
    <row r="29" spans="1:16" ht="15.75" thickBot="1" x14ac:dyDescent="0.3">
      <c r="A29" s="10" t="s">
        <v>29</v>
      </c>
      <c r="B29" s="27"/>
      <c r="C29" s="28"/>
      <c r="D29" s="29"/>
      <c r="E29" s="28"/>
      <c r="F29" s="29"/>
      <c r="G29" s="28"/>
      <c r="H29" s="29"/>
      <c r="I29" s="28"/>
      <c r="J29" s="1"/>
      <c r="K29" s="1"/>
      <c r="L29" s="1"/>
      <c r="M29" s="1"/>
      <c r="N29" s="1"/>
      <c r="O29" s="1"/>
      <c r="P29" s="1"/>
    </row>
    <row r="30" spans="1:16" ht="30" customHeight="1" thickBot="1" x14ac:dyDescent="0.3">
      <c r="A30" s="50" t="s">
        <v>18</v>
      </c>
      <c r="B30" s="50"/>
      <c r="C30" s="51"/>
      <c r="D30" s="11"/>
      <c r="E30" s="18"/>
      <c r="F30" s="11"/>
      <c r="G30" s="18"/>
      <c r="H30" s="11"/>
      <c r="I30" s="12"/>
      <c r="J30" s="1"/>
      <c r="K30" s="1"/>
      <c r="L30" s="1"/>
      <c r="M30" s="1"/>
      <c r="N30" s="1"/>
      <c r="O30" s="1"/>
      <c r="P30" s="1"/>
    </row>
    <row r="31" spans="1:16" ht="30" customHeight="1" thickBot="1" x14ac:dyDescent="0.3">
      <c r="A31" s="52" t="s">
        <v>45</v>
      </c>
      <c r="B31" s="51"/>
      <c r="C31" s="11"/>
      <c r="D31" s="12"/>
      <c r="E31" s="11"/>
      <c r="F31" s="12"/>
      <c r="G31" s="11"/>
      <c r="H31" s="12"/>
      <c r="I31" s="11"/>
      <c r="J31" s="1"/>
      <c r="K31" s="1"/>
      <c r="L31" s="1"/>
      <c r="M31" s="1"/>
      <c r="N31" s="1"/>
      <c r="O31" s="1"/>
      <c r="P31" s="1"/>
    </row>
    <row r="32" spans="1:16" ht="21" customHeight="1" thickBot="1" x14ac:dyDescent="0.3">
      <c r="A32" s="53" t="s">
        <v>50</v>
      </c>
      <c r="B32" s="54"/>
      <c r="C32" s="13">
        <f>SUM(C24:C29)-(SUM(C24:C29)*C31)</f>
        <v>0</v>
      </c>
      <c r="D32" s="1"/>
      <c r="E32" s="13">
        <f>SUM(E24:E29)-(SUM(E24:E29)*E31)</f>
        <v>0</v>
      </c>
      <c r="F32" s="1"/>
      <c r="G32" s="13">
        <f>SUM(G24:G29)-(SUM(G24:G29)*G31)</f>
        <v>0</v>
      </c>
      <c r="H32" s="1"/>
      <c r="I32" s="13">
        <f>SUM(I24:I29)-(SUM(I24:I29)*I31)</f>
        <v>0</v>
      </c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x14ac:dyDescent="0.25">
      <c r="A34" s="14" t="s">
        <v>49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6">
        <f>SUM(C24:C29)*1%</f>
        <v>0</v>
      </c>
      <c r="B35" s="17"/>
      <c r="C35" s="1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6" x14ac:dyDescent="0.25">
      <c r="A37" s="25" t="s">
        <v>31</v>
      </c>
      <c r="B37" s="25"/>
      <c r="C37" s="25"/>
      <c r="D37" s="25"/>
      <c r="E37" s="25"/>
      <c r="F37" s="25"/>
      <c r="G37" s="25"/>
      <c r="H37" s="25"/>
      <c r="I37" s="25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</sheetData>
  <sheetProtection algorithmName="SHA-512" hashValue="TYVCxdmfL6wk6EzQ5waOfTsBKxDQZyVEE9JoUYiuQr7ENZmU9TT10k8s3PRx8/ABu5X6hRO14s9YLTX7GbhNfQ==" saltValue="baWD/3jRDTzz264clSO07A==" spinCount="100000" sheet="1" objects="1" scenarios="1" selectLockedCells="1"/>
  <mergeCells count="74">
    <mergeCell ref="A1:I1"/>
    <mergeCell ref="B2:I2"/>
    <mergeCell ref="A4:I4"/>
    <mergeCell ref="B6:B7"/>
    <mergeCell ref="C6:C7"/>
    <mergeCell ref="D6:D7"/>
    <mergeCell ref="E6:E7"/>
    <mergeCell ref="F6:F7"/>
    <mergeCell ref="G6:G7"/>
    <mergeCell ref="H6:H7"/>
    <mergeCell ref="G10:G11"/>
    <mergeCell ref="I6:I7"/>
    <mergeCell ref="B8:B9"/>
    <mergeCell ref="C8:C9"/>
    <mergeCell ref="D8:D9"/>
    <mergeCell ref="E8:E9"/>
    <mergeCell ref="F8:F9"/>
    <mergeCell ref="G8:G9"/>
    <mergeCell ref="H8:H9"/>
    <mergeCell ref="I8:I9"/>
    <mergeCell ref="D22:D23"/>
    <mergeCell ref="H10:H11"/>
    <mergeCell ref="I10:I11"/>
    <mergeCell ref="B12:B13"/>
    <mergeCell ref="C12:C13"/>
    <mergeCell ref="D12:D13"/>
    <mergeCell ref="E12:E13"/>
    <mergeCell ref="F12:F13"/>
    <mergeCell ref="G12:G13"/>
    <mergeCell ref="H12:H13"/>
    <mergeCell ref="I12:I13"/>
    <mergeCell ref="B10:B11"/>
    <mergeCell ref="C10:C11"/>
    <mergeCell ref="D10:D11"/>
    <mergeCell ref="E10:E11"/>
    <mergeCell ref="F10:F11"/>
    <mergeCell ref="A14:C14"/>
    <mergeCell ref="A15:B15"/>
    <mergeCell ref="A16:B16"/>
    <mergeCell ref="B22:B23"/>
    <mergeCell ref="C22:C23"/>
    <mergeCell ref="E22:E23"/>
    <mergeCell ref="F22:F23"/>
    <mergeCell ref="G22:G23"/>
    <mergeCell ref="H22:H23"/>
    <mergeCell ref="I22:I23"/>
    <mergeCell ref="G24:G25"/>
    <mergeCell ref="H24:H25"/>
    <mergeCell ref="I24:I25"/>
    <mergeCell ref="B26:B27"/>
    <mergeCell ref="C26:C27"/>
    <mergeCell ref="D26:D27"/>
    <mergeCell ref="E26:E27"/>
    <mergeCell ref="F26:F27"/>
    <mergeCell ref="G26:G27"/>
    <mergeCell ref="H26:H27"/>
    <mergeCell ref="B24:B25"/>
    <mergeCell ref="C24:C25"/>
    <mergeCell ref="D24:D25"/>
    <mergeCell ref="E24:E25"/>
    <mergeCell ref="F24:F25"/>
    <mergeCell ref="A30:C30"/>
    <mergeCell ref="A31:B31"/>
    <mergeCell ref="A32:B32"/>
    <mergeCell ref="A37:I37"/>
    <mergeCell ref="I26:I27"/>
    <mergeCell ref="B28:B29"/>
    <mergeCell ref="C28:C29"/>
    <mergeCell ref="D28:D29"/>
    <mergeCell ref="E28:E29"/>
    <mergeCell ref="F28:F29"/>
    <mergeCell ref="G28:G29"/>
    <mergeCell ref="H28:H29"/>
    <mergeCell ref="I28:I29"/>
  </mergeCells>
  <pageMargins left="0.7" right="0.7" top="0.75" bottom="0.75" header="0.3" footer="0.3"/>
  <ignoredErrors>
    <ignoredError sqref="F8:F13 D24:D29 F24:F29 H8:H13 H24:H29 D8 D10 D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Matemáticas</vt:lpstr>
      <vt:lpstr>Lectura y Escritura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santiagoqu</dc:creator>
  <cp:lastModifiedBy>Marcelo Caiafa</cp:lastModifiedBy>
  <dcterms:created xsi:type="dcterms:W3CDTF">2023-09-05T12:24:22Z</dcterms:created>
  <dcterms:modified xsi:type="dcterms:W3CDTF">2023-09-26T17:35:40Z</dcterms:modified>
</cp:coreProperties>
</file>