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uncios\Compras\SANTIAGO\Licitaciones\LICITACIÓN PÚBLICA 01-24 DGEIP\AVISO - PLIEGOS LICITACIÓN PÚBLICA 01-24\"/>
    </mc:Choice>
  </mc:AlternateContent>
  <bookViews>
    <workbookView xWindow="0" yWindow="0" windowWidth="20490" windowHeight="7035" activeTab="1"/>
  </bookViews>
  <sheets>
    <sheet name="Matemáticas" sheetId="1" r:id="rId1"/>
    <sheet name="Lectura y Escritur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9" i="1"/>
  <c r="D31" i="1"/>
  <c r="C13" i="2" l="1"/>
  <c r="C11" i="2"/>
  <c r="C9" i="2"/>
  <c r="H29" i="2" l="1"/>
  <c r="I29" i="2" s="1"/>
  <c r="F29" i="2"/>
  <c r="G29" i="2" s="1"/>
  <c r="D29" i="2"/>
  <c r="E29" i="2" s="1"/>
  <c r="C29" i="2"/>
  <c r="H27" i="2"/>
  <c r="I27" i="2" s="1"/>
  <c r="F27" i="2"/>
  <c r="G27" i="2" s="1"/>
  <c r="D27" i="2"/>
  <c r="E27" i="2" s="1"/>
  <c r="C27" i="2"/>
  <c r="H25" i="2"/>
  <c r="I25" i="2" s="1"/>
  <c r="F25" i="2"/>
  <c r="G25" i="2" s="1"/>
  <c r="D25" i="2"/>
  <c r="E25" i="2" s="1"/>
  <c r="C25" i="2"/>
  <c r="H13" i="2"/>
  <c r="I13" i="2" s="1"/>
  <c r="F13" i="2"/>
  <c r="G13" i="2" s="1"/>
  <c r="D13" i="2"/>
  <c r="E13" i="2" s="1"/>
  <c r="H11" i="2"/>
  <c r="I11" i="2" s="1"/>
  <c r="F11" i="2"/>
  <c r="G11" i="2" s="1"/>
  <c r="D11" i="2"/>
  <c r="E11" i="2" s="1"/>
  <c r="H9" i="2"/>
  <c r="I9" i="2" s="1"/>
  <c r="F9" i="2"/>
  <c r="G9" i="2" s="1"/>
  <c r="D9" i="2"/>
  <c r="E9" i="2" s="1"/>
  <c r="C31" i="1"/>
  <c r="C29" i="1"/>
  <c r="A38" i="1" s="1"/>
  <c r="C15" i="1"/>
  <c r="C13" i="1"/>
  <c r="C11" i="1"/>
  <c r="H31" i="1"/>
  <c r="I31" i="1" s="1"/>
  <c r="F31" i="1"/>
  <c r="G31" i="1" s="1"/>
  <c r="E31" i="1"/>
  <c r="H29" i="1"/>
  <c r="I29" i="1" s="1"/>
  <c r="F29" i="1"/>
  <c r="G29" i="1" s="1"/>
  <c r="D29" i="1"/>
  <c r="E29" i="1" s="1"/>
  <c r="H27" i="1"/>
  <c r="I27" i="1" s="1"/>
  <c r="F27" i="1"/>
  <c r="G27" i="1" s="1"/>
  <c r="D27" i="1"/>
  <c r="E27" i="1" s="1"/>
  <c r="H15" i="1"/>
  <c r="I15" i="1" s="1"/>
  <c r="F15" i="1"/>
  <c r="G15" i="1" s="1"/>
  <c r="D15" i="1"/>
  <c r="E15" i="1" s="1"/>
  <c r="H13" i="1"/>
  <c r="I13" i="1" s="1"/>
  <c r="F13" i="1"/>
  <c r="G13" i="1" s="1"/>
  <c r="D13" i="1"/>
  <c r="E13" i="1" s="1"/>
  <c r="H11" i="1"/>
  <c r="I11" i="1" s="1"/>
  <c r="F11" i="1"/>
  <c r="G11" i="1" s="1"/>
  <c r="D11" i="1"/>
  <c r="E11" i="1" s="1"/>
  <c r="H9" i="1"/>
  <c r="I9" i="1" s="1"/>
  <c r="F9" i="1"/>
  <c r="G9" i="1" s="1"/>
  <c r="D9" i="1"/>
  <c r="E9" i="1" s="1"/>
  <c r="A36" i="2" l="1"/>
  <c r="G33" i="2"/>
  <c r="C33" i="2"/>
  <c r="A20" i="2"/>
  <c r="I33" i="2"/>
  <c r="E33" i="2"/>
  <c r="I17" i="2"/>
  <c r="G17" i="2"/>
  <c r="E17" i="2"/>
  <c r="C17" i="2"/>
  <c r="C35" i="1"/>
  <c r="E35" i="1"/>
  <c r="I19" i="1"/>
  <c r="A22" i="1"/>
  <c r="G19" i="1"/>
  <c r="G35" i="1"/>
  <c r="E19" i="1"/>
  <c r="I35" i="1"/>
  <c r="C19" i="1"/>
</calcChain>
</file>

<file path=xl/sharedStrings.xml><?xml version="1.0" encoding="utf-8"?>
<sst xmlns="http://schemas.openxmlformats.org/spreadsheetml/2006/main" count="90" uniqueCount="61">
  <si>
    <t>IMPRENTA</t>
  </si>
  <si>
    <t xml:space="preserve">SOLAMENTE DEBERÁ COMPLETAR LOS DATOS SOLICITADOS EN LOS RECUADROS DE COLOR VERDE </t>
  </si>
  <si>
    <t>ITEM 1</t>
  </si>
  <si>
    <t>Costo unitario         (8 días)</t>
  </si>
  <si>
    <t>Costo tiraje total (30 días)</t>
  </si>
  <si>
    <t>Costo tiraje total (60 días)</t>
  </si>
  <si>
    <t>Costo tiraje total (120 días)</t>
  </si>
  <si>
    <t>Libro de matemática para alumnos de Nivel inicial, 1°, 2° y 3° grado</t>
  </si>
  <si>
    <t>Sub ítem 1.1</t>
  </si>
  <si>
    <t>Nivel inicial</t>
  </si>
  <si>
    <t>Sub ítem 1.2</t>
  </si>
  <si>
    <t>Primer grado</t>
  </si>
  <si>
    <t>Sub ítem 1.3</t>
  </si>
  <si>
    <t>Segundo grado</t>
  </si>
  <si>
    <t>Sub ítem 1.4</t>
  </si>
  <si>
    <t>Tercer grado</t>
  </si>
  <si>
    <t>Coloque en cada casilla de esta línea el porcentaje de incremento según plazo de pago</t>
  </si>
  <si>
    <t>Coloque en cada casilla de esta línea el porcentaje del descuento por imprimir todo el ítem 1</t>
  </si>
  <si>
    <t>Monto a depositar Garantía de mantenimiento de oferta por ITEM 1</t>
  </si>
  <si>
    <t>ITEM 2</t>
  </si>
  <si>
    <t>Libro de matemática para alumnos de 4°, 5° y 6° grado</t>
  </si>
  <si>
    <t>Sub ítem 2.1</t>
  </si>
  <si>
    <t>Cuarto grado</t>
  </si>
  <si>
    <t>Sub ítem 2.2</t>
  </si>
  <si>
    <t>Quinto grado</t>
  </si>
  <si>
    <t>Sub ítem 2.3</t>
  </si>
  <si>
    <t>Sexto grado</t>
  </si>
  <si>
    <t>Coloque en cada casilla de esta línea el porcentaje del descuento por imprimir todo el ítem 2</t>
  </si>
  <si>
    <t>COSTO POR ÍTEM 2 COMPLETO</t>
  </si>
  <si>
    <t>Monto a depositar Garantía de mantenimiento de oferta por ÍTEM 2</t>
  </si>
  <si>
    <t>VIGENCIA DE OFERTA: 90 DÍAS - LOS PRECIOS INDICADOS SON EN PESOS URUGUAYOS</t>
  </si>
  <si>
    <t>Costo unitario          (30 días)</t>
  </si>
  <si>
    <t>Costo tiraje total      (30 días)</t>
  </si>
  <si>
    <t>Costo unitario           (60 días)</t>
  </si>
  <si>
    <t>Costo tiraje total      (60 días)</t>
  </si>
  <si>
    <t>Costo unitario         (120 días)</t>
  </si>
  <si>
    <t>Costo tiraje total     (120 días)</t>
  </si>
  <si>
    <t>LICITACIÓN PÚBLICA N° 01/24 - ANEXO 1</t>
  </si>
  <si>
    <t>Costo unitario     (120 días)</t>
  </si>
  <si>
    <t>Costo unitario        (60 días)</t>
  </si>
  <si>
    <t>Costo unitario        (30 días)</t>
  </si>
  <si>
    <t>Costo tiraje total      (8 días)</t>
  </si>
  <si>
    <t>Costo unitario           (8 días)</t>
  </si>
  <si>
    <t>COSTO POR ÍTEM 1 COMPLETO</t>
  </si>
  <si>
    <t>ITEM 3</t>
  </si>
  <si>
    <t>Libro de lectura y escritura para alumnos de 1°, 2° y 3° grado</t>
  </si>
  <si>
    <t>Sub ítem 3.1</t>
  </si>
  <si>
    <t>Sub ítem 3.2</t>
  </si>
  <si>
    <t>Sub ítem 3.3</t>
  </si>
  <si>
    <t xml:space="preserve"> </t>
  </si>
  <si>
    <t>Coloque en cada casilla de esta línea el porcentaje del descuento por imprimir todo el ítem 3</t>
  </si>
  <si>
    <t>COSTO POR ÍTEM 3 COMPLETO</t>
  </si>
  <si>
    <t>Monto a depositar Garantía de mantenimiento de oferta por ITEM 3</t>
  </si>
  <si>
    <t>ITEM 4</t>
  </si>
  <si>
    <t>Sub ítem 4.1</t>
  </si>
  <si>
    <t>Sub ítem 4.2</t>
  </si>
  <si>
    <t>Sub ítem 4.3</t>
  </si>
  <si>
    <t>Coloque en cada casilla de esta línea el porcentaje del descuento por imprimir todo el ítem 4</t>
  </si>
  <si>
    <t>COSTO POR ÍTEM 4 COMPLETO</t>
  </si>
  <si>
    <t>Libro de lectura y escritura para alumnos de 4°, 5° y 6° grado</t>
  </si>
  <si>
    <t>Monto a depositar Garantía de mantenimiento de oferta por ÍTEM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</si>
</sst>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_(&quot;$U&quot;\ * #,##0.00_);_(&quot;$U&quot;\ * \(#,##0.00\);_(&quot;$U&quot;\ * &quot;-&quot;??_);_(@_)"/>
    <numFmt numFmtId="165" formatCode="_ [$$-2C0A]\ * #,##0.00_ ;_ [$$-2C0A]\ * \-#,##0.00_ ;_ [$$-2C0A]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Protection="1"/>
    <xf numFmtId="0" fontId="2" fillId="2" borderId="1" xfId="0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9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65" fontId="0" fillId="4" borderId="18" xfId="0" applyNumberForma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165" fontId="0" fillId="2" borderId="6" xfId="0" applyNumberFormat="1" applyFill="1" applyBorder="1" applyAlignment="1" applyProtection="1"/>
    <xf numFmtId="164" fontId="0" fillId="0" borderId="0" xfId="0" applyNumberFormat="1" applyAlignment="1" applyProtection="1"/>
    <xf numFmtId="0" fontId="6" fillId="2" borderId="5" xfId="0" applyFont="1" applyFill="1" applyBorder="1" applyAlignment="1" applyProtection="1">
      <alignment horizontal="center" vertical="center" wrapText="1"/>
    </xf>
    <xf numFmtId="9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</xf>
    <xf numFmtId="165" fontId="0" fillId="0" borderId="0" xfId="0" applyNumberFormat="1" applyProtection="1"/>
    <xf numFmtId="165" fontId="0" fillId="2" borderId="10" xfId="1" applyNumberFormat="1" applyFont="1" applyFill="1" applyBorder="1" applyAlignment="1" applyProtection="1">
      <alignment horizontal="center" vertical="center"/>
      <protection locked="0"/>
    </xf>
    <xf numFmtId="165" fontId="0" fillId="2" borderId="14" xfId="1" applyNumberFormat="1" applyFont="1" applyFill="1" applyBorder="1" applyAlignment="1" applyProtection="1">
      <alignment horizontal="center" vertical="center"/>
      <protection locked="0"/>
    </xf>
    <xf numFmtId="165" fontId="0" fillId="2" borderId="6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0" fillId="2" borderId="0" xfId="0" applyFont="1" applyFill="1" applyAlignment="1" applyProtection="1">
      <alignment horizontal="left" vertical="center"/>
      <protection locked="0"/>
    </xf>
    <xf numFmtId="165" fontId="0" fillId="3" borderId="11" xfId="0" applyNumberFormat="1" applyFill="1" applyBorder="1" applyAlignment="1" applyProtection="1">
      <alignment horizontal="center" vertical="center"/>
    </xf>
    <xf numFmtId="165" fontId="0" fillId="3" borderId="12" xfId="0" applyNumberFormat="1" applyFill="1" applyBorder="1" applyAlignment="1" applyProtection="1">
      <alignment horizontal="center" vertical="center"/>
    </xf>
    <xf numFmtId="165" fontId="0" fillId="0" borderId="9" xfId="1" applyNumberFormat="1" applyFont="1" applyBorder="1" applyAlignment="1" applyProtection="1">
      <alignment horizontal="center" vertical="center"/>
    </xf>
    <xf numFmtId="165" fontId="0" fillId="0" borderId="5" xfId="1" applyNumberFormat="1" applyFont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/>
    </xf>
    <xf numFmtId="165" fontId="0" fillId="3" borderId="15" xfId="0" applyNumberFormat="1" applyFill="1" applyBorder="1" applyAlignment="1" applyProtection="1">
      <alignment horizontal="center" vertical="center"/>
    </xf>
    <xf numFmtId="165" fontId="0" fillId="0" borderId="13" xfId="1" applyNumberFormat="1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4" borderId="16" xfId="0" applyFill="1" applyBorder="1" applyAlignment="1" applyProtection="1">
      <alignment horizontal="center" vertical="center" wrapText="1"/>
    </xf>
    <xf numFmtId="0" fontId="0" fillId="4" borderId="19" xfId="0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0" fillId="4" borderId="17" xfId="0" applyFill="1" applyBorder="1" applyAlignment="1" applyProtection="1">
      <alignment horizontal="center" vertical="center" wrapText="1"/>
    </xf>
    <xf numFmtId="0" fontId="0" fillId="4" borderId="20" xfId="0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4" zoomScale="85" zoomScaleNormal="85" workbookViewId="0">
      <selection activeCell="B27" sqref="B27:B28"/>
    </sheetView>
  </sheetViews>
  <sheetFormatPr baseColWidth="10" defaultRowHeight="15" x14ac:dyDescent="0.25"/>
  <cols>
    <col min="1" max="1" width="54" style="4" customWidth="1"/>
    <col min="2" max="9" width="18.42578125" style="4" customWidth="1"/>
    <col min="10" max="16384" width="11.42578125" style="4"/>
  </cols>
  <sheetData>
    <row r="1" spans="1:9" x14ac:dyDescent="0.25">
      <c r="A1" s="45"/>
      <c r="B1" s="45"/>
      <c r="C1" s="45"/>
      <c r="D1" s="45"/>
      <c r="E1" s="45"/>
      <c r="F1" s="45"/>
      <c r="G1" s="45"/>
      <c r="H1" s="45"/>
      <c r="I1" s="45"/>
    </row>
    <row r="2" spans="1:9" ht="33.75" x14ac:dyDescent="0.25">
      <c r="A2" s="46" t="s">
        <v>37</v>
      </c>
      <c r="B2" s="46"/>
      <c r="C2" s="46"/>
      <c r="D2" s="46"/>
      <c r="E2" s="46"/>
      <c r="F2" s="46"/>
      <c r="G2" s="46"/>
      <c r="H2" s="46"/>
      <c r="I2" s="46"/>
    </row>
    <row r="3" spans="1:9" ht="21" x14ac:dyDescent="0.25">
      <c r="A3" s="1" t="s">
        <v>0</v>
      </c>
      <c r="B3" s="24"/>
      <c r="C3" s="25"/>
      <c r="D3" s="25"/>
      <c r="E3" s="25"/>
      <c r="F3" s="25"/>
      <c r="G3" s="25"/>
      <c r="H3" s="25"/>
      <c r="I3" s="25"/>
    </row>
    <row r="4" spans="1:9" ht="21" x14ac:dyDescent="0.25">
      <c r="A4" s="1"/>
      <c r="B4" s="2"/>
      <c r="C4" s="3"/>
      <c r="D4" s="3"/>
      <c r="E4" s="3"/>
      <c r="F4" s="3"/>
      <c r="G4" s="3"/>
      <c r="H4" s="3"/>
      <c r="I4" s="3"/>
    </row>
    <row r="5" spans="1:9" ht="21" x14ac:dyDescent="0.25">
      <c r="A5" s="47" t="s">
        <v>1</v>
      </c>
      <c r="B5" s="48"/>
      <c r="C5" s="48"/>
      <c r="D5" s="48"/>
      <c r="E5" s="48"/>
      <c r="F5" s="48"/>
      <c r="G5" s="48"/>
      <c r="H5" s="48"/>
      <c r="I5" s="48"/>
    </row>
    <row r="6" spans="1:9" ht="15.75" thickBot="1" x14ac:dyDescent="0.3"/>
    <row r="7" spans="1:9" x14ac:dyDescent="0.25">
      <c r="A7" s="5" t="s">
        <v>2</v>
      </c>
      <c r="B7" s="43" t="s">
        <v>42</v>
      </c>
      <c r="C7" s="37" t="s">
        <v>41</v>
      </c>
      <c r="D7" s="39" t="s">
        <v>31</v>
      </c>
      <c r="E7" s="37" t="s">
        <v>32</v>
      </c>
      <c r="F7" s="39" t="s">
        <v>33</v>
      </c>
      <c r="G7" s="37" t="s">
        <v>34</v>
      </c>
      <c r="H7" s="39" t="s">
        <v>35</v>
      </c>
      <c r="I7" s="37" t="s">
        <v>36</v>
      </c>
    </row>
    <row r="8" spans="1:9" ht="30" x14ac:dyDescent="0.25">
      <c r="A8" s="17" t="s">
        <v>7</v>
      </c>
      <c r="B8" s="44"/>
      <c r="C8" s="38"/>
      <c r="D8" s="40"/>
      <c r="E8" s="38"/>
      <c r="F8" s="40"/>
      <c r="G8" s="38"/>
      <c r="H8" s="40"/>
      <c r="I8" s="38"/>
    </row>
    <row r="9" spans="1:9" x14ac:dyDescent="0.25">
      <c r="A9" s="6" t="s">
        <v>8</v>
      </c>
      <c r="B9" s="21"/>
      <c r="C9" s="26">
        <f>39500*B9</f>
        <v>0</v>
      </c>
      <c r="D9" s="28">
        <f>(B9*D17)+B9</f>
        <v>0</v>
      </c>
      <c r="E9" s="26">
        <f>39500*D9</f>
        <v>0</v>
      </c>
      <c r="F9" s="28">
        <f>(B9*F17)+B9</f>
        <v>0</v>
      </c>
      <c r="G9" s="26">
        <f>39500*F9</f>
        <v>0</v>
      </c>
      <c r="H9" s="28">
        <f>(B9*H17)+B9</f>
        <v>0</v>
      </c>
      <c r="I9" s="26">
        <f>39500*H9</f>
        <v>0</v>
      </c>
    </row>
    <row r="10" spans="1:9" x14ac:dyDescent="0.25">
      <c r="A10" s="7" t="s">
        <v>9</v>
      </c>
      <c r="B10" s="23"/>
      <c r="C10" s="27"/>
      <c r="D10" s="29"/>
      <c r="E10" s="27"/>
      <c r="F10" s="29"/>
      <c r="G10" s="27"/>
      <c r="H10" s="29"/>
      <c r="I10" s="27"/>
    </row>
    <row r="11" spans="1:9" x14ac:dyDescent="0.25">
      <c r="A11" s="6" t="s">
        <v>10</v>
      </c>
      <c r="B11" s="21"/>
      <c r="C11" s="26">
        <f>44400*B11</f>
        <v>0</v>
      </c>
      <c r="D11" s="28">
        <f>(B11*D17)+B11</f>
        <v>0</v>
      </c>
      <c r="E11" s="26">
        <f>44400*D11</f>
        <v>0</v>
      </c>
      <c r="F11" s="28">
        <f>(B11*F17)+B11</f>
        <v>0</v>
      </c>
      <c r="G11" s="26">
        <f>44400*F11</f>
        <v>0</v>
      </c>
      <c r="H11" s="28">
        <f>(B11*H17)+B11</f>
        <v>0</v>
      </c>
      <c r="I11" s="26">
        <f>44400*H11</f>
        <v>0</v>
      </c>
    </row>
    <row r="12" spans="1:9" x14ac:dyDescent="0.25">
      <c r="A12" s="7" t="s">
        <v>11</v>
      </c>
      <c r="B12" s="23"/>
      <c r="C12" s="27"/>
      <c r="D12" s="29"/>
      <c r="E12" s="27"/>
      <c r="F12" s="29"/>
      <c r="G12" s="27"/>
      <c r="H12" s="29"/>
      <c r="I12" s="27"/>
    </row>
    <row r="13" spans="1:9" x14ac:dyDescent="0.25">
      <c r="A13" s="6" t="s">
        <v>12</v>
      </c>
      <c r="B13" s="21"/>
      <c r="C13" s="26">
        <f>38400*B13</f>
        <v>0</v>
      </c>
      <c r="D13" s="28">
        <f>(B13*D17)+B13</f>
        <v>0</v>
      </c>
      <c r="E13" s="26">
        <f>38400*D13</f>
        <v>0</v>
      </c>
      <c r="F13" s="28">
        <f>(B13*F17)+B13</f>
        <v>0</v>
      </c>
      <c r="G13" s="26">
        <f>38400*F13</f>
        <v>0</v>
      </c>
      <c r="H13" s="28">
        <f>(B13*H17)+B13</f>
        <v>0</v>
      </c>
      <c r="I13" s="26">
        <f>38400*H13</f>
        <v>0</v>
      </c>
    </row>
    <row r="14" spans="1:9" x14ac:dyDescent="0.25">
      <c r="A14" s="7" t="s">
        <v>13</v>
      </c>
      <c r="B14" s="23"/>
      <c r="C14" s="27"/>
      <c r="D14" s="29"/>
      <c r="E14" s="27"/>
      <c r="F14" s="29"/>
      <c r="G14" s="27"/>
      <c r="H14" s="29"/>
      <c r="I14" s="27"/>
    </row>
    <row r="15" spans="1:9" x14ac:dyDescent="0.25">
      <c r="A15" s="6" t="s">
        <v>14</v>
      </c>
      <c r="B15" s="21"/>
      <c r="C15" s="26">
        <f>46500*B15</f>
        <v>0</v>
      </c>
      <c r="D15" s="28">
        <f>(B15*D17)+B15</f>
        <v>0</v>
      </c>
      <c r="E15" s="26">
        <f>46500*D15</f>
        <v>0</v>
      </c>
      <c r="F15" s="28">
        <f>(B15*F17)+B15</f>
        <v>0</v>
      </c>
      <c r="G15" s="26">
        <f>46500*F15</f>
        <v>0</v>
      </c>
      <c r="H15" s="28">
        <f>(B15*H17)+B15</f>
        <v>0</v>
      </c>
      <c r="I15" s="26">
        <f>46500*H15</f>
        <v>0</v>
      </c>
    </row>
    <row r="16" spans="1:9" ht="15.75" thickBot="1" x14ac:dyDescent="0.3">
      <c r="A16" s="8" t="s">
        <v>15</v>
      </c>
      <c r="B16" s="22"/>
      <c r="C16" s="31"/>
      <c r="D16" s="32"/>
      <c r="E16" s="31"/>
      <c r="F16" s="32"/>
      <c r="G16" s="31"/>
      <c r="H16" s="32"/>
      <c r="I16" s="31"/>
    </row>
    <row r="17" spans="1:9" ht="15.75" thickBot="1" x14ac:dyDescent="0.3">
      <c r="A17" s="33" t="s">
        <v>16</v>
      </c>
      <c r="B17" s="33"/>
      <c r="C17" s="34"/>
      <c r="D17" s="9"/>
      <c r="E17" s="10"/>
      <c r="F17" s="9"/>
      <c r="G17" s="10"/>
      <c r="H17" s="9"/>
    </row>
    <row r="18" spans="1:9" ht="30.75" customHeight="1" thickBot="1" x14ac:dyDescent="0.3">
      <c r="A18" s="35" t="s">
        <v>17</v>
      </c>
      <c r="B18" s="41"/>
      <c r="C18" s="18"/>
      <c r="D18" s="19"/>
      <c r="E18" s="18"/>
      <c r="F18" s="19"/>
      <c r="G18" s="18"/>
      <c r="H18" s="19"/>
      <c r="I18" s="18"/>
    </row>
    <row r="19" spans="1:9" ht="15.75" thickBot="1" x14ac:dyDescent="0.3">
      <c r="A19" s="36" t="s">
        <v>43</v>
      </c>
      <c r="B19" s="42"/>
      <c r="C19" s="12">
        <f>SUM(C9:C16)-(SUM(C9:C16)*C18)</f>
        <v>0</v>
      </c>
      <c r="E19" s="12">
        <f>SUM(E9:E16)-(SUM(E9:E16)*E18)</f>
        <v>0</v>
      </c>
      <c r="G19" s="12">
        <f>SUM(G9:G16)-(SUM(G9:G16)*G18)</f>
        <v>0</v>
      </c>
      <c r="I19" s="12">
        <f>SUM(I9:I16)-(SUM(I9:I16)*I18)</f>
        <v>0</v>
      </c>
    </row>
    <row r="21" spans="1:9" ht="30" x14ac:dyDescent="0.25">
      <c r="A21" s="13" t="s">
        <v>18</v>
      </c>
      <c r="B21" s="14"/>
      <c r="C21" s="14"/>
      <c r="I21" s="20"/>
    </row>
    <row r="22" spans="1:9" x14ac:dyDescent="0.25">
      <c r="A22" s="15">
        <f>SUM(C9:C16)*1%</f>
        <v>0</v>
      </c>
      <c r="B22" s="16"/>
      <c r="C22" s="16"/>
      <c r="I22" s="20"/>
    </row>
    <row r="24" spans="1:9" ht="15.75" thickBot="1" x14ac:dyDescent="0.3"/>
    <row r="25" spans="1:9" x14ac:dyDescent="0.25">
      <c r="A25" s="5" t="s">
        <v>19</v>
      </c>
      <c r="B25" s="43" t="s">
        <v>42</v>
      </c>
      <c r="C25" s="37" t="s">
        <v>41</v>
      </c>
      <c r="D25" s="39" t="s">
        <v>40</v>
      </c>
      <c r="E25" s="37" t="s">
        <v>4</v>
      </c>
      <c r="F25" s="39" t="s">
        <v>39</v>
      </c>
      <c r="G25" s="37" t="s">
        <v>5</v>
      </c>
      <c r="H25" s="39" t="s">
        <v>38</v>
      </c>
      <c r="I25" s="37" t="s">
        <v>6</v>
      </c>
    </row>
    <row r="26" spans="1:9" x14ac:dyDescent="0.25">
      <c r="A26" s="17" t="s">
        <v>20</v>
      </c>
      <c r="B26" s="44"/>
      <c r="C26" s="38"/>
      <c r="D26" s="40"/>
      <c r="E26" s="38"/>
      <c r="F26" s="40"/>
      <c r="G26" s="38"/>
      <c r="H26" s="40"/>
      <c r="I26" s="38"/>
    </row>
    <row r="27" spans="1:9" x14ac:dyDescent="0.25">
      <c r="A27" s="6" t="s">
        <v>21</v>
      </c>
      <c r="B27" s="21"/>
      <c r="C27" s="26">
        <f>44800*B27</f>
        <v>0</v>
      </c>
      <c r="D27" s="28">
        <f>(B27*D33)+B27</f>
        <v>0</v>
      </c>
      <c r="E27" s="26">
        <f>44800*D27</f>
        <v>0</v>
      </c>
      <c r="F27" s="28">
        <f>(B27*F33)+B27</f>
        <v>0</v>
      </c>
      <c r="G27" s="26">
        <f>44800*F27</f>
        <v>0</v>
      </c>
      <c r="H27" s="28">
        <f>(B27*H33)+B27</f>
        <v>0</v>
      </c>
      <c r="I27" s="26">
        <f>44800*H27</f>
        <v>0</v>
      </c>
    </row>
    <row r="28" spans="1:9" x14ac:dyDescent="0.25">
      <c r="A28" s="7" t="s">
        <v>22</v>
      </c>
      <c r="B28" s="23"/>
      <c r="C28" s="27"/>
      <c r="D28" s="29"/>
      <c r="E28" s="27"/>
      <c r="F28" s="29"/>
      <c r="G28" s="27"/>
      <c r="H28" s="29"/>
      <c r="I28" s="27"/>
    </row>
    <row r="29" spans="1:9" x14ac:dyDescent="0.25">
      <c r="A29" s="6" t="s">
        <v>23</v>
      </c>
      <c r="B29" s="21"/>
      <c r="C29" s="26">
        <f>46200*B29</f>
        <v>0</v>
      </c>
      <c r="D29" s="28">
        <f>(B29*D33)+B29</f>
        <v>0</v>
      </c>
      <c r="E29" s="26">
        <f>46200*D29</f>
        <v>0</v>
      </c>
      <c r="F29" s="28">
        <f>(B29*F33)+B29</f>
        <v>0</v>
      </c>
      <c r="G29" s="26">
        <f>46200*F29</f>
        <v>0</v>
      </c>
      <c r="H29" s="28">
        <f>(B29*H33)+B29</f>
        <v>0</v>
      </c>
      <c r="I29" s="26">
        <f>46200*H29</f>
        <v>0</v>
      </c>
    </row>
    <row r="30" spans="1:9" x14ac:dyDescent="0.25">
      <c r="A30" s="7" t="s">
        <v>24</v>
      </c>
      <c r="B30" s="23"/>
      <c r="C30" s="27"/>
      <c r="D30" s="29"/>
      <c r="E30" s="27"/>
      <c r="F30" s="29"/>
      <c r="G30" s="27"/>
      <c r="H30" s="29"/>
      <c r="I30" s="27"/>
    </row>
    <row r="31" spans="1:9" x14ac:dyDescent="0.25">
      <c r="A31" s="6" t="s">
        <v>25</v>
      </c>
      <c r="B31" s="21"/>
      <c r="C31" s="26">
        <f>43700*B31</f>
        <v>0</v>
      </c>
      <c r="D31" s="28">
        <f>(B31*D33)+B31</f>
        <v>0</v>
      </c>
      <c r="E31" s="26">
        <f>43700*D31</f>
        <v>0</v>
      </c>
      <c r="F31" s="28">
        <f>(B31*F33)+B31</f>
        <v>0</v>
      </c>
      <c r="G31" s="26">
        <f>43700*F31</f>
        <v>0</v>
      </c>
      <c r="H31" s="28">
        <f>(B31*H33)+B31</f>
        <v>0</v>
      </c>
      <c r="I31" s="26">
        <f>43700*H31</f>
        <v>0</v>
      </c>
    </row>
    <row r="32" spans="1:9" ht="15.75" thickBot="1" x14ac:dyDescent="0.3">
      <c r="A32" s="8" t="s">
        <v>26</v>
      </c>
      <c r="B32" s="22"/>
      <c r="C32" s="31"/>
      <c r="D32" s="32"/>
      <c r="E32" s="31"/>
      <c r="F32" s="32"/>
      <c r="G32" s="31"/>
      <c r="H32" s="32"/>
      <c r="I32" s="31"/>
    </row>
    <row r="33" spans="1:9" ht="15.75" thickBot="1" x14ac:dyDescent="0.3">
      <c r="A33" s="33" t="s">
        <v>16</v>
      </c>
      <c r="B33" s="33"/>
      <c r="C33" s="34"/>
      <c r="D33" s="9"/>
      <c r="E33" s="10"/>
      <c r="F33" s="9"/>
      <c r="G33" s="10"/>
      <c r="H33" s="9"/>
      <c r="I33" s="11"/>
    </row>
    <row r="34" spans="1:9" ht="32.25" customHeight="1" thickBot="1" x14ac:dyDescent="0.3">
      <c r="A34" s="35" t="s">
        <v>27</v>
      </c>
      <c r="B34" s="35"/>
      <c r="C34" s="9"/>
      <c r="D34" s="11"/>
      <c r="E34" s="9"/>
      <c r="F34" s="11"/>
      <c r="G34" s="9"/>
      <c r="H34" s="11"/>
      <c r="I34" s="9"/>
    </row>
    <row r="35" spans="1:9" ht="15.75" thickBot="1" x14ac:dyDescent="0.3">
      <c r="A35" s="36" t="s">
        <v>28</v>
      </c>
      <c r="B35" s="36"/>
      <c r="C35" s="12">
        <f>SUM(C27:C32)-(SUM(C27:C32)*C34)</f>
        <v>0</v>
      </c>
      <c r="E35" s="12">
        <f>SUM(E27:E32)-(SUM(E27:E32)*E34)</f>
        <v>0</v>
      </c>
      <c r="G35" s="12">
        <f>SUM(G27:G32)-(SUM(G27:G32)*G34)</f>
        <v>0</v>
      </c>
      <c r="I35" s="12">
        <f>SUM(I27:I32)-(SUM(I27:I32)*I34)</f>
        <v>0</v>
      </c>
    </row>
    <row r="37" spans="1:9" ht="30" x14ac:dyDescent="0.25">
      <c r="A37" s="13" t="s">
        <v>29</v>
      </c>
      <c r="B37" s="14"/>
      <c r="C37" s="14"/>
    </row>
    <row r="38" spans="1:9" x14ac:dyDescent="0.25">
      <c r="A38" s="15">
        <f>SUM(C27:C32)*1%</f>
        <v>0</v>
      </c>
      <c r="B38" s="16"/>
      <c r="C38" s="16"/>
    </row>
    <row r="40" spans="1:9" x14ac:dyDescent="0.25">
      <c r="A40" s="30" t="s">
        <v>30</v>
      </c>
      <c r="B40" s="30"/>
      <c r="C40" s="30"/>
      <c r="D40" s="30"/>
      <c r="E40" s="30"/>
      <c r="F40" s="30"/>
      <c r="G40" s="30"/>
      <c r="H40" s="30"/>
      <c r="I40" s="30"/>
    </row>
  </sheetData>
  <sheetProtection algorithmName="SHA-512" hashValue="G420lIk0s+LW8uakfNf0Qu2AVZyDIW2BwlFPYd3I/JJS3nKfK0JIdah/Cglsj5mhEQ3M6RcCOgaqPNb1BeLA5g==" saltValue="GoGSE+gwgU5LoHFy0VtcPQ==" spinCount="100000" sheet="1" objects="1" scenarios="1"/>
  <mergeCells count="83">
    <mergeCell ref="A1:I1"/>
    <mergeCell ref="A2:I2"/>
    <mergeCell ref="B3:I3"/>
    <mergeCell ref="A5:I5"/>
    <mergeCell ref="B7:B8"/>
    <mergeCell ref="C7:C8"/>
    <mergeCell ref="D7:D8"/>
    <mergeCell ref="E7:E8"/>
    <mergeCell ref="F7:F8"/>
    <mergeCell ref="G7:G8"/>
    <mergeCell ref="H7:H8"/>
    <mergeCell ref="I7:I8"/>
    <mergeCell ref="B9:B10"/>
    <mergeCell ref="C9:C10"/>
    <mergeCell ref="D9:D10"/>
    <mergeCell ref="E9:E10"/>
    <mergeCell ref="F9:F10"/>
    <mergeCell ref="G9:G10"/>
    <mergeCell ref="H9:H10"/>
    <mergeCell ref="I9:I10"/>
    <mergeCell ref="H11:H12"/>
    <mergeCell ref="I11:I12"/>
    <mergeCell ref="G13:G14"/>
    <mergeCell ref="H13:H14"/>
    <mergeCell ref="I13:I14"/>
    <mergeCell ref="B11:B12"/>
    <mergeCell ref="C11:C12"/>
    <mergeCell ref="D11:D12"/>
    <mergeCell ref="E11:E12"/>
    <mergeCell ref="F11:F12"/>
    <mergeCell ref="G11:G12"/>
    <mergeCell ref="B13:B14"/>
    <mergeCell ref="C13:C14"/>
    <mergeCell ref="D13:D14"/>
    <mergeCell ref="E13:E14"/>
    <mergeCell ref="F13:F14"/>
    <mergeCell ref="H15:H16"/>
    <mergeCell ref="I15:I16"/>
    <mergeCell ref="A17:C17"/>
    <mergeCell ref="A18:B18"/>
    <mergeCell ref="A19:B19"/>
    <mergeCell ref="B15:B16"/>
    <mergeCell ref="C15:C16"/>
    <mergeCell ref="D15:D16"/>
    <mergeCell ref="E15:E16"/>
    <mergeCell ref="F15:F16"/>
    <mergeCell ref="G15:G16"/>
    <mergeCell ref="H25:H26"/>
    <mergeCell ref="I25:I26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I27:I28"/>
    <mergeCell ref="C29:C30"/>
    <mergeCell ref="D29:D30"/>
    <mergeCell ref="E29:E30"/>
    <mergeCell ref="F29:F30"/>
    <mergeCell ref="G25:G26"/>
    <mergeCell ref="G29:G30"/>
    <mergeCell ref="H29:H30"/>
    <mergeCell ref="I29:I30"/>
    <mergeCell ref="A40:I40"/>
    <mergeCell ref="B31:B32"/>
    <mergeCell ref="C31:C32"/>
    <mergeCell ref="D31:D32"/>
    <mergeCell ref="E31:E32"/>
    <mergeCell ref="F31:F32"/>
    <mergeCell ref="G31:G32"/>
    <mergeCell ref="H31:H32"/>
    <mergeCell ref="I31:I32"/>
    <mergeCell ref="A33:C33"/>
    <mergeCell ref="A34:B34"/>
    <mergeCell ref="A35:B35"/>
    <mergeCell ref="B29:B30"/>
  </mergeCells>
  <pageMargins left="0.7" right="0.7" top="0.75" bottom="0.75" header="0.3" footer="0.3"/>
  <pageSetup paperSize="9" orientation="portrait" r:id="rId1"/>
  <ignoredErrors>
    <ignoredError sqref="C11:C16 D10 E9:E16 F10 G9:G16 I9:I16 C29:C32 E27:E32 G27:G32 I27:I32" unlockedFormula="1"/>
    <ignoredError sqref="D11:D16 F9 F11:F16 H11:H16 H9 F27:F32 H27:H32 D27:D32 D9" formula="1" unlockedFormula="1"/>
    <ignoredError sqref="H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22" zoomScale="90" zoomScaleNormal="90" workbookViewId="0">
      <selection activeCell="B3" sqref="B3:I3"/>
    </sheetView>
  </sheetViews>
  <sheetFormatPr baseColWidth="10" defaultRowHeight="15" x14ac:dyDescent="0.25"/>
  <cols>
    <col min="1" max="1" width="54" style="4" customWidth="1"/>
    <col min="2" max="9" width="18.42578125" style="4" customWidth="1"/>
    <col min="10" max="16384" width="11.42578125" style="4"/>
  </cols>
  <sheetData>
    <row r="1" spans="1:9" x14ac:dyDescent="0.25">
      <c r="A1" s="45"/>
      <c r="B1" s="45"/>
      <c r="C1" s="45"/>
      <c r="D1" s="45"/>
      <c r="E1" s="45"/>
      <c r="F1" s="45"/>
      <c r="G1" s="45"/>
      <c r="H1" s="45"/>
      <c r="I1" s="45"/>
    </row>
    <row r="2" spans="1:9" ht="33.75" x14ac:dyDescent="0.25">
      <c r="A2" s="46" t="s">
        <v>37</v>
      </c>
      <c r="B2" s="46"/>
      <c r="C2" s="46"/>
      <c r="D2" s="46"/>
      <c r="E2" s="46"/>
      <c r="F2" s="46"/>
      <c r="G2" s="46"/>
      <c r="H2" s="46"/>
      <c r="I2" s="46"/>
    </row>
    <row r="3" spans="1:9" ht="21" x14ac:dyDescent="0.25">
      <c r="A3" s="1" t="s">
        <v>0</v>
      </c>
      <c r="B3" s="24"/>
      <c r="C3" s="25"/>
      <c r="D3" s="25"/>
      <c r="E3" s="25"/>
      <c r="F3" s="25"/>
      <c r="G3" s="25"/>
      <c r="H3" s="25"/>
      <c r="I3" s="25"/>
    </row>
    <row r="4" spans="1:9" ht="21" x14ac:dyDescent="0.25">
      <c r="A4" s="1"/>
      <c r="B4" s="2"/>
      <c r="C4" s="3"/>
      <c r="D4" s="3"/>
      <c r="E4" s="3"/>
      <c r="F4" s="3"/>
      <c r="G4" s="3"/>
      <c r="H4" s="3"/>
      <c r="I4" s="3"/>
    </row>
    <row r="5" spans="1:9" ht="21" x14ac:dyDescent="0.25">
      <c r="A5" s="47" t="s">
        <v>1</v>
      </c>
      <c r="B5" s="48"/>
      <c r="C5" s="48"/>
      <c r="D5" s="48"/>
      <c r="E5" s="48"/>
      <c r="F5" s="48"/>
      <c r="G5" s="48"/>
      <c r="H5" s="48"/>
      <c r="I5" s="48"/>
    </row>
    <row r="6" spans="1:9" ht="15.75" thickBot="1" x14ac:dyDescent="0.3"/>
    <row r="7" spans="1:9" x14ac:dyDescent="0.25">
      <c r="A7" s="5" t="s">
        <v>44</v>
      </c>
      <c r="B7" s="43" t="s">
        <v>42</v>
      </c>
      <c r="C7" s="37" t="s">
        <v>41</v>
      </c>
      <c r="D7" s="39" t="s">
        <v>31</v>
      </c>
      <c r="E7" s="37" t="s">
        <v>32</v>
      </c>
      <c r="F7" s="39" t="s">
        <v>33</v>
      </c>
      <c r="G7" s="37" t="s">
        <v>34</v>
      </c>
      <c r="H7" s="39" t="s">
        <v>35</v>
      </c>
      <c r="I7" s="37" t="s">
        <v>36</v>
      </c>
    </row>
    <row r="8" spans="1:9" ht="23.25" customHeight="1" x14ac:dyDescent="0.25">
      <c r="A8" s="17" t="s">
        <v>45</v>
      </c>
      <c r="B8" s="44"/>
      <c r="C8" s="38"/>
      <c r="D8" s="40"/>
      <c r="E8" s="38"/>
      <c r="F8" s="40"/>
      <c r="G8" s="38"/>
      <c r="H8" s="40"/>
      <c r="I8" s="38"/>
    </row>
    <row r="9" spans="1:9" x14ac:dyDescent="0.25">
      <c r="A9" s="6" t="s">
        <v>46</v>
      </c>
      <c r="B9" s="21"/>
      <c r="C9" s="26">
        <f>44400*B9</f>
        <v>0</v>
      </c>
      <c r="D9" s="28">
        <f>(B9*D15)+B9</f>
        <v>0</v>
      </c>
      <c r="E9" s="26">
        <f>44400*D9</f>
        <v>0</v>
      </c>
      <c r="F9" s="28">
        <f>(B9*F15)+B9</f>
        <v>0</v>
      </c>
      <c r="G9" s="26">
        <f>44400*F9</f>
        <v>0</v>
      </c>
      <c r="H9" s="28">
        <f>(B9*H15)+B9</f>
        <v>0</v>
      </c>
      <c r="I9" s="26">
        <f>44400*H9</f>
        <v>0</v>
      </c>
    </row>
    <row r="10" spans="1:9" x14ac:dyDescent="0.25">
      <c r="A10" s="7" t="s">
        <v>11</v>
      </c>
      <c r="B10" s="23"/>
      <c r="C10" s="27"/>
      <c r="D10" s="29"/>
      <c r="E10" s="27"/>
      <c r="F10" s="29"/>
      <c r="G10" s="27"/>
      <c r="H10" s="29"/>
      <c r="I10" s="27"/>
    </row>
    <row r="11" spans="1:9" x14ac:dyDescent="0.25">
      <c r="A11" s="6" t="s">
        <v>47</v>
      </c>
      <c r="B11" s="21"/>
      <c r="C11" s="26">
        <f>38400*B11</f>
        <v>0</v>
      </c>
      <c r="D11" s="28">
        <f>(B11*D15)+B11</f>
        <v>0</v>
      </c>
      <c r="E11" s="26">
        <f>38400*D11</f>
        <v>0</v>
      </c>
      <c r="F11" s="28">
        <f>(B11*F15)+B11</f>
        <v>0</v>
      </c>
      <c r="G11" s="26">
        <f>38400*F11</f>
        <v>0</v>
      </c>
      <c r="H11" s="28">
        <f>(B11*H15)+B11</f>
        <v>0</v>
      </c>
      <c r="I11" s="26">
        <f>38400*H11</f>
        <v>0</v>
      </c>
    </row>
    <row r="12" spans="1:9" x14ac:dyDescent="0.25">
      <c r="A12" s="7" t="s">
        <v>13</v>
      </c>
      <c r="B12" s="23"/>
      <c r="C12" s="27"/>
      <c r="D12" s="29"/>
      <c r="E12" s="27"/>
      <c r="F12" s="29"/>
      <c r="G12" s="27"/>
      <c r="H12" s="29"/>
      <c r="I12" s="27"/>
    </row>
    <row r="13" spans="1:9" x14ac:dyDescent="0.25">
      <c r="A13" s="6" t="s">
        <v>48</v>
      </c>
      <c r="B13" s="21"/>
      <c r="C13" s="26">
        <f>46500*B13</f>
        <v>0</v>
      </c>
      <c r="D13" s="28">
        <f>(B13*D15)+B13</f>
        <v>0</v>
      </c>
      <c r="E13" s="26">
        <f>46500*D13</f>
        <v>0</v>
      </c>
      <c r="F13" s="28">
        <f>(B13*F15)+B13</f>
        <v>0</v>
      </c>
      <c r="G13" s="26">
        <f>46500*F13</f>
        <v>0</v>
      </c>
      <c r="H13" s="28">
        <f>(B13*H15)+B13</f>
        <v>0</v>
      </c>
      <c r="I13" s="26">
        <f>46500*H13</f>
        <v>0</v>
      </c>
    </row>
    <row r="14" spans="1:9" ht="15.75" thickBot="1" x14ac:dyDescent="0.3">
      <c r="A14" s="7" t="s">
        <v>15</v>
      </c>
      <c r="B14" s="23"/>
      <c r="C14" s="27"/>
      <c r="D14" s="29"/>
      <c r="E14" s="27"/>
      <c r="F14" s="29"/>
      <c r="G14" s="27"/>
      <c r="H14" s="29"/>
      <c r="I14" s="27"/>
    </row>
    <row r="15" spans="1:9" ht="15.75" thickBot="1" x14ac:dyDescent="0.3">
      <c r="A15" s="33" t="s">
        <v>49</v>
      </c>
      <c r="B15" s="33"/>
      <c r="C15" s="34"/>
      <c r="D15" s="9"/>
      <c r="E15" s="10"/>
      <c r="F15" s="9"/>
      <c r="G15" s="10"/>
      <c r="H15" s="9"/>
    </row>
    <row r="16" spans="1:9" ht="30.75" customHeight="1" thickBot="1" x14ac:dyDescent="0.3">
      <c r="A16" s="35" t="s">
        <v>50</v>
      </c>
      <c r="B16" s="41"/>
      <c r="C16" s="18"/>
      <c r="D16" s="19"/>
      <c r="E16" s="18"/>
      <c r="F16" s="19"/>
      <c r="G16" s="18"/>
      <c r="H16" s="19"/>
      <c r="I16" s="18"/>
    </row>
    <row r="17" spans="1:9" ht="15.75" thickBot="1" x14ac:dyDescent="0.3">
      <c r="A17" s="36" t="s">
        <v>51</v>
      </c>
      <c r="B17" s="42"/>
      <c r="C17" s="12">
        <f>SUM(C9:C14)-(SUM(C9:C14)*C16)</f>
        <v>0</v>
      </c>
      <c r="E17" s="12">
        <f>SUM(E9:E14)-(SUM(E9:E14)*E16)</f>
        <v>0</v>
      </c>
      <c r="G17" s="12">
        <f>SUM(G9:G14)-(SUM(G9:G14)*G16)</f>
        <v>0</v>
      </c>
      <c r="I17" s="12">
        <f>SUM(I9:I14)-(SUM(I9:I14)*I16)</f>
        <v>0</v>
      </c>
    </row>
    <row r="19" spans="1:9" ht="30" x14ac:dyDescent="0.25">
      <c r="A19" s="13" t="s">
        <v>52</v>
      </c>
      <c r="B19" s="14"/>
      <c r="C19" s="14"/>
      <c r="I19" s="20"/>
    </row>
    <row r="20" spans="1:9" x14ac:dyDescent="0.25">
      <c r="A20" s="15">
        <f>SUM(C9:C14)*1%</f>
        <v>0</v>
      </c>
      <c r="B20" s="16"/>
      <c r="C20" s="16"/>
      <c r="I20" s="20"/>
    </row>
    <row r="22" spans="1:9" ht="15.75" thickBot="1" x14ac:dyDescent="0.3"/>
    <row r="23" spans="1:9" x14ac:dyDescent="0.25">
      <c r="A23" s="5" t="s">
        <v>53</v>
      </c>
      <c r="B23" s="43" t="s">
        <v>3</v>
      </c>
      <c r="C23" s="37" t="s">
        <v>41</v>
      </c>
      <c r="D23" s="39" t="s">
        <v>40</v>
      </c>
      <c r="E23" s="37" t="s">
        <v>4</v>
      </c>
      <c r="F23" s="39" t="s">
        <v>39</v>
      </c>
      <c r="G23" s="37" t="s">
        <v>5</v>
      </c>
      <c r="H23" s="39" t="s">
        <v>38</v>
      </c>
      <c r="I23" s="37" t="s">
        <v>6</v>
      </c>
    </row>
    <row r="24" spans="1:9" ht="30" x14ac:dyDescent="0.25">
      <c r="A24" s="17" t="s">
        <v>59</v>
      </c>
      <c r="B24" s="44"/>
      <c r="C24" s="38"/>
      <c r="D24" s="40"/>
      <c r="E24" s="38"/>
      <c r="F24" s="40"/>
      <c r="G24" s="38"/>
      <c r="H24" s="40"/>
      <c r="I24" s="38"/>
    </row>
    <row r="25" spans="1:9" x14ac:dyDescent="0.25">
      <c r="A25" s="6" t="s">
        <v>54</v>
      </c>
      <c r="B25" s="21"/>
      <c r="C25" s="26">
        <f>44800*B25</f>
        <v>0</v>
      </c>
      <c r="D25" s="28">
        <f>(B25*D31)+B25</f>
        <v>0</v>
      </c>
      <c r="E25" s="26">
        <f>44800*D25</f>
        <v>0</v>
      </c>
      <c r="F25" s="28">
        <f>(B25*F31)+B25</f>
        <v>0</v>
      </c>
      <c r="G25" s="26">
        <f>44800*F25</f>
        <v>0</v>
      </c>
      <c r="H25" s="28">
        <f>(B25*H31)+B25</f>
        <v>0</v>
      </c>
      <c r="I25" s="26">
        <f>44800*H25</f>
        <v>0</v>
      </c>
    </row>
    <row r="26" spans="1:9" x14ac:dyDescent="0.25">
      <c r="A26" s="7" t="s">
        <v>22</v>
      </c>
      <c r="B26" s="23"/>
      <c r="C26" s="27"/>
      <c r="D26" s="29"/>
      <c r="E26" s="27"/>
      <c r="F26" s="29"/>
      <c r="G26" s="27"/>
      <c r="H26" s="29"/>
      <c r="I26" s="27"/>
    </row>
    <row r="27" spans="1:9" x14ac:dyDescent="0.25">
      <c r="A27" s="6" t="s">
        <v>55</v>
      </c>
      <c r="B27" s="21"/>
      <c r="C27" s="26">
        <f>46200*B27</f>
        <v>0</v>
      </c>
      <c r="D27" s="28">
        <f>(B27*D31)+B27</f>
        <v>0</v>
      </c>
      <c r="E27" s="26">
        <f>46200*D27</f>
        <v>0</v>
      </c>
      <c r="F27" s="28">
        <f>(B27*F31)+B27</f>
        <v>0</v>
      </c>
      <c r="G27" s="26">
        <f>46200*F27</f>
        <v>0</v>
      </c>
      <c r="H27" s="28">
        <f>(B27*H31)+B27</f>
        <v>0</v>
      </c>
      <c r="I27" s="26">
        <f>46200*H27</f>
        <v>0</v>
      </c>
    </row>
    <row r="28" spans="1:9" x14ac:dyDescent="0.25">
      <c r="A28" s="7" t="s">
        <v>24</v>
      </c>
      <c r="B28" s="23"/>
      <c r="C28" s="27"/>
      <c r="D28" s="29"/>
      <c r="E28" s="27"/>
      <c r="F28" s="29"/>
      <c r="G28" s="27"/>
      <c r="H28" s="29"/>
      <c r="I28" s="27"/>
    </row>
    <row r="29" spans="1:9" x14ac:dyDescent="0.25">
      <c r="A29" s="6" t="s">
        <v>56</v>
      </c>
      <c r="B29" s="21"/>
      <c r="C29" s="26">
        <f>43700*B29</f>
        <v>0</v>
      </c>
      <c r="D29" s="28">
        <f>(B29*D31)+B29</f>
        <v>0</v>
      </c>
      <c r="E29" s="26">
        <f>43700*D29</f>
        <v>0</v>
      </c>
      <c r="F29" s="28">
        <f>(B29*F31)+B29</f>
        <v>0</v>
      </c>
      <c r="G29" s="26">
        <f>43700*F29</f>
        <v>0</v>
      </c>
      <c r="H29" s="28">
        <f>(B29*H31)+B29</f>
        <v>0</v>
      </c>
      <c r="I29" s="26">
        <f>43700*H29</f>
        <v>0</v>
      </c>
    </row>
    <row r="30" spans="1:9" ht="15.75" thickBot="1" x14ac:dyDescent="0.3">
      <c r="A30" s="8" t="s">
        <v>26</v>
      </c>
      <c r="B30" s="22"/>
      <c r="C30" s="31"/>
      <c r="D30" s="32"/>
      <c r="E30" s="31"/>
      <c r="F30" s="32"/>
      <c r="G30" s="31"/>
      <c r="H30" s="32"/>
      <c r="I30" s="31"/>
    </row>
    <row r="31" spans="1:9" ht="15.75" thickBot="1" x14ac:dyDescent="0.3">
      <c r="A31" s="33" t="s">
        <v>16</v>
      </c>
      <c r="B31" s="33"/>
      <c r="C31" s="34"/>
      <c r="D31" s="9"/>
      <c r="E31" s="10"/>
      <c r="F31" s="9"/>
      <c r="G31" s="10"/>
      <c r="H31" s="9"/>
      <c r="I31" s="11"/>
    </row>
    <row r="32" spans="1:9" ht="32.25" customHeight="1" thickBot="1" x14ac:dyDescent="0.3">
      <c r="A32" s="35" t="s">
        <v>57</v>
      </c>
      <c r="B32" s="35"/>
      <c r="C32" s="9"/>
      <c r="D32" s="11"/>
      <c r="E32" s="9"/>
      <c r="F32" s="11"/>
      <c r="G32" s="9"/>
      <c r="H32" s="11"/>
      <c r="I32" s="9"/>
    </row>
    <row r="33" spans="1:9" ht="15.75" thickBot="1" x14ac:dyDescent="0.3">
      <c r="A33" s="36" t="s">
        <v>58</v>
      </c>
      <c r="B33" s="36"/>
      <c r="C33" s="12">
        <f>SUM(C25:C30)-(SUM(C25:C30)*C32)</f>
        <v>0</v>
      </c>
      <c r="E33" s="12">
        <f>SUM(E25:E30)-(SUM(E25:E30)*E32)</f>
        <v>0</v>
      </c>
      <c r="G33" s="12">
        <f>SUM(G25:G30)-(SUM(G25:G30)*G32)</f>
        <v>0</v>
      </c>
      <c r="I33" s="12">
        <f>SUM(I25:I30)-(SUM(I25:I30)*I32)</f>
        <v>0</v>
      </c>
    </row>
    <row r="35" spans="1:9" ht="30" x14ac:dyDescent="0.25">
      <c r="A35" s="13" t="s">
        <v>60</v>
      </c>
      <c r="B35" s="14"/>
      <c r="C35" s="14"/>
    </row>
    <row r="36" spans="1:9" x14ac:dyDescent="0.25">
      <c r="A36" s="15">
        <f>SUM(C25:C30)*1%</f>
        <v>0</v>
      </c>
      <c r="B36" s="16"/>
      <c r="C36" s="16"/>
    </row>
    <row r="38" spans="1:9" x14ac:dyDescent="0.25">
      <c r="A38" s="30" t="s">
        <v>30</v>
      </c>
      <c r="B38" s="30"/>
      <c r="C38" s="30"/>
      <c r="D38" s="30"/>
      <c r="E38" s="30"/>
      <c r="F38" s="30"/>
      <c r="G38" s="30"/>
      <c r="H38" s="30"/>
      <c r="I38" s="30"/>
    </row>
  </sheetData>
  <sheetProtection algorithmName="SHA-512" hashValue="X/q/cayslh0OXOH0frxHfPFaPqckGqowBKh53uN4I/baOySl5X83N0bmVqRIcEKec3QzXJt547RbP7Hf/UAOog==" saltValue="VezKbsnxUZ5CEeuCZ4ZrlQ==" spinCount="100000" sheet="1" objects="1" scenarios="1"/>
  <mergeCells count="75">
    <mergeCell ref="A1:I1"/>
    <mergeCell ref="A2:I2"/>
    <mergeCell ref="B3:I3"/>
    <mergeCell ref="A5:I5"/>
    <mergeCell ref="B7:B8"/>
    <mergeCell ref="C7:C8"/>
    <mergeCell ref="D7:D8"/>
    <mergeCell ref="E7:E8"/>
    <mergeCell ref="F7:F8"/>
    <mergeCell ref="G7:G8"/>
    <mergeCell ref="H7:H8"/>
    <mergeCell ref="I7:I8"/>
    <mergeCell ref="B9:B10"/>
    <mergeCell ref="C9:C10"/>
    <mergeCell ref="D9:D10"/>
    <mergeCell ref="E9:E10"/>
    <mergeCell ref="F9:F10"/>
    <mergeCell ref="G9:G10"/>
    <mergeCell ref="H9:H10"/>
    <mergeCell ref="I9:I10"/>
    <mergeCell ref="H11:H12"/>
    <mergeCell ref="I11:I12"/>
    <mergeCell ref="G13:G14"/>
    <mergeCell ref="H13:H14"/>
    <mergeCell ref="I13:I14"/>
    <mergeCell ref="B11:B12"/>
    <mergeCell ref="C11:C12"/>
    <mergeCell ref="D11:D12"/>
    <mergeCell ref="E11:E12"/>
    <mergeCell ref="F11:F12"/>
    <mergeCell ref="G11:G12"/>
    <mergeCell ref="B13:B14"/>
    <mergeCell ref="C13:C14"/>
    <mergeCell ref="D13:D14"/>
    <mergeCell ref="E13:E14"/>
    <mergeCell ref="F13:F14"/>
    <mergeCell ref="A15:C15"/>
    <mergeCell ref="A16:B16"/>
    <mergeCell ref="A17:B17"/>
    <mergeCell ref="B23:B24"/>
    <mergeCell ref="C23:C24"/>
    <mergeCell ref="H23:H24"/>
    <mergeCell ref="I23:I24"/>
    <mergeCell ref="B25:B26"/>
    <mergeCell ref="C25:C26"/>
    <mergeCell ref="D25:D26"/>
    <mergeCell ref="E25:E26"/>
    <mergeCell ref="F25:F26"/>
    <mergeCell ref="G25:G26"/>
    <mergeCell ref="H25:H26"/>
    <mergeCell ref="D23:D24"/>
    <mergeCell ref="E23:E24"/>
    <mergeCell ref="F23:F24"/>
    <mergeCell ref="I25:I26"/>
    <mergeCell ref="C27:C28"/>
    <mergeCell ref="D27:D28"/>
    <mergeCell ref="E27:E28"/>
    <mergeCell ref="F27:F28"/>
    <mergeCell ref="G23:G24"/>
    <mergeCell ref="G27:G28"/>
    <mergeCell ref="H27:H28"/>
    <mergeCell ref="I27:I28"/>
    <mergeCell ref="A38:I38"/>
    <mergeCell ref="B29:B30"/>
    <mergeCell ref="C29:C30"/>
    <mergeCell ref="D29:D30"/>
    <mergeCell ref="E29:E30"/>
    <mergeCell ref="F29:F30"/>
    <mergeCell ref="G29:G30"/>
    <mergeCell ref="H29:H30"/>
    <mergeCell ref="I29:I30"/>
    <mergeCell ref="A31:C31"/>
    <mergeCell ref="A32:B32"/>
    <mergeCell ref="A33:B33"/>
    <mergeCell ref="B27:B28"/>
  </mergeCells>
  <pageMargins left="0.7" right="0.7" top="0.75" bottom="0.75" header="0.3" footer="0.3"/>
  <pageSetup orientation="portrait" horizontalDpi="0" verticalDpi="0" r:id="rId1"/>
  <ignoredErrors>
    <ignoredError sqref="D25:D30 F25:F30 H25:H30 F9:F14 D9:D14 H9:H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Matemáticas</vt:lpstr>
      <vt:lpstr>Lectura y Escritura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Quinteros</dc:creator>
  <cp:lastModifiedBy>Santiago Quinteros</cp:lastModifiedBy>
  <dcterms:created xsi:type="dcterms:W3CDTF">2024-09-11T15:05:56Z</dcterms:created>
  <dcterms:modified xsi:type="dcterms:W3CDTF">2024-09-11T22:59:39Z</dcterms:modified>
</cp:coreProperties>
</file>